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hhernandez\Desktop\Web 2023-2\proveeduría\"/>
    </mc:Choice>
  </mc:AlternateContent>
  <xr:revisionPtr revIDLastSave="0" documentId="13_ncr:1_{049BE061-4B5C-4D87-8785-41546465304E}" xr6:coauthVersionLast="47" xr6:coauthVersionMax="47" xr10:uidLastSave="{00000000-0000-0000-0000-000000000000}"/>
  <bookViews>
    <workbookView xWindow="-21720" yWindow="-930" windowWidth="21840" windowHeight="13020" xr2:uid="{00000000-000D-0000-FFFF-FFFF00000000}"/>
  </bookViews>
  <sheets>
    <sheet name="2023" sheetId="1" r:id="rId1"/>
  </sheets>
  <definedNames>
    <definedName name="_xlnm.Print_Area" localSheetId="0">'2023'!$A$1:$Q$72</definedName>
    <definedName name="_xlnm.Print_Titles" localSheetId="0">'2023'!$1:$6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2" i="1" l="1"/>
  <c r="N72" i="1" s="1"/>
  <c r="M71" i="1"/>
  <c r="N71" i="1" s="1"/>
  <c r="M70" i="1"/>
  <c r="N70" i="1" s="1"/>
  <c r="N69" i="1"/>
  <c r="M68" i="1"/>
  <c r="N68" i="1" s="1"/>
  <c r="M66" i="1"/>
  <c r="N66" i="1" s="1"/>
  <c r="M65" i="1"/>
  <c r="N65" i="1" s="1"/>
  <c r="M64" i="1"/>
  <c r="N64" i="1" s="1"/>
  <c r="M62" i="1"/>
  <c r="N62" i="1" s="1"/>
  <c r="M61" i="1"/>
  <c r="N61" i="1" s="1"/>
  <c r="M60" i="1"/>
  <c r="N60" i="1" s="1"/>
  <c r="M59" i="1"/>
  <c r="N59" i="1" s="1"/>
  <c r="M58" i="1"/>
  <c r="N58" i="1" s="1"/>
  <c r="P57" i="1"/>
  <c r="Q57" i="1" s="1"/>
  <c r="M56" i="1"/>
  <c r="N56" i="1" s="1"/>
  <c r="P55" i="1"/>
  <c r="Q55" i="1" s="1"/>
  <c r="M54" i="1"/>
  <c r="N54" i="1" s="1"/>
  <c r="P53" i="1"/>
  <c r="Q53" i="1" s="1"/>
  <c r="M52" i="1"/>
  <c r="N52" i="1" s="1"/>
  <c r="M48" i="1"/>
  <c r="N48" i="1" s="1"/>
  <c r="P47" i="1"/>
  <c r="Q47" i="1" s="1"/>
  <c r="M42" i="1"/>
  <c r="N42" i="1" s="1"/>
  <c r="M40" i="1"/>
  <c r="N40" i="1" s="1"/>
  <c r="M39" i="1"/>
  <c r="N39" i="1" s="1"/>
  <c r="M38" i="1"/>
  <c r="N38" i="1" s="1"/>
  <c r="P37" i="1"/>
  <c r="Q37" i="1" s="1"/>
  <c r="M36" i="1"/>
  <c r="N36" i="1" s="1"/>
  <c r="M35" i="1"/>
  <c r="N35" i="1" s="1"/>
  <c r="M34" i="1"/>
  <c r="N34" i="1" s="1"/>
  <c r="M33" i="1"/>
  <c r="N33" i="1" s="1"/>
  <c r="P32" i="1"/>
  <c r="Q32" i="1" s="1"/>
  <c r="M31" i="1"/>
  <c r="N31" i="1" s="1"/>
  <c r="N30" i="1"/>
  <c r="M30" i="1"/>
  <c r="M29" i="1"/>
  <c r="N29" i="1" s="1"/>
  <c r="M28" i="1"/>
  <c r="N28" i="1" s="1"/>
  <c r="M27" i="1"/>
  <c r="N27" i="1" s="1"/>
  <c r="M26" i="1"/>
  <c r="N26" i="1" s="1"/>
  <c r="M25" i="1"/>
  <c r="N25" i="1" s="1"/>
  <c r="M22" i="1"/>
  <c r="N22" i="1" s="1"/>
  <c r="M20" i="1"/>
  <c r="N20" i="1" s="1"/>
  <c r="P19" i="1"/>
  <c r="Q19" i="1" s="1"/>
  <c r="P17" i="1"/>
  <c r="Q17" i="1" s="1"/>
  <c r="P16" i="1"/>
  <c r="Q16" i="1" s="1"/>
  <c r="P15" i="1"/>
  <c r="Q15" i="1" s="1"/>
  <c r="M13" i="1"/>
  <c r="N13" i="1" s="1"/>
  <c r="M12" i="1"/>
  <c r="N12" i="1" s="1"/>
  <c r="P11" i="1"/>
  <c r="Q11" i="1" s="1"/>
  <c r="N10" i="1"/>
  <c r="M8" i="1"/>
  <c r="N8" i="1" s="1"/>
  <c r="N7" i="1"/>
</calcChain>
</file>

<file path=xl/sharedStrings.xml><?xml version="1.0" encoding="utf-8"?>
<sst xmlns="http://schemas.openxmlformats.org/spreadsheetml/2006/main" count="421" uniqueCount="237">
  <si>
    <t>Ministerio de Trabajo y Seguridad Social</t>
  </si>
  <si>
    <t>Proveeduría Institucional - Unidad de Contrataciones</t>
  </si>
  <si>
    <t>Control de Solicitudes</t>
  </si>
  <si>
    <t>INFRUCTUOSO</t>
  </si>
  <si>
    <t>TOTAL</t>
  </si>
  <si>
    <t>NUM. PROG.</t>
  </si>
  <si>
    <t>SUB PART</t>
  </si>
  <si>
    <t>NUMERO DE SP</t>
  </si>
  <si>
    <t>TIPO</t>
  </si>
  <si>
    <t>OBJETO SOLICITADO EN LA COMPRA</t>
  </si>
  <si>
    <t xml:space="preserve">  MONTO SOLICITUD DE PEDIDO  CON IVA</t>
  </si>
  <si>
    <t xml:space="preserve"> NUMERO DE TRAMITE </t>
  </si>
  <si>
    <t xml:space="preserve"> ESTADO ACTUAL DEL TRAMITE (OBSERVACIONES) </t>
  </si>
  <si>
    <t>NOMBRE DEL PROVEEDOR ADJUDICADO</t>
  </si>
  <si>
    <t>CÉDULA JURÍDICA/FÍSICA</t>
  </si>
  <si>
    <t>NÚMERO ORDEN DE PEDIDO</t>
  </si>
  <si>
    <t xml:space="preserve">   MONTO TOTAL ORDEN DE PEDIDO EN COLONES </t>
  </si>
  <si>
    <t>MONTO IVA</t>
  </si>
  <si>
    <t>MONTO EN DOLARES</t>
  </si>
  <si>
    <t xml:space="preserve">   MONTO TOTAL ORDEN DE PEDIDO EN DÓLARES</t>
  </si>
  <si>
    <t>72900</t>
  </si>
  <si>
    <t>CONCLUIDO</t>
  </si>
  <si>
    <t>73400</t>
  </si>
  <si>
    <t>73700</t>
  </si>
  <si>
    <t>73100</t>
  </si>
  <si>
    <t>73300</t>
  </si>
  <si>
    <t>73500</t>
  </si>
  <si>
    <t>Fundación de la Universidad de Costa Rica para la Investigación</t>
  </si>
  <si>
    <t>TECNOVA SOLUCIONES SOCIEDAD ANONIMA</t>
  </si>
  <si>
    <t>INVERSIONES LA RUECA SOCIEDAD ANONIMA</t>
  </si>
  <si>
    <t>APLICOM</t>
  </si>
  <si>
    <t>G Y R GRUPO ASESOR, SOCIEDAD ANONIMA</t>
  </si>
  <si>
    <t>PX</t>
  </si>
  <si>
    <t>Servicio de Publicaciones en el Diario Oficial La Gaceta</t>
  </si>
  <si>
    <t>2023PX-000001-0007000001</t>
  </si>
  <si>
    <t xml:space="preserve"> JUNTA ADMINISTRATIVA DE LA IMPRENTA NACIONAL</t>
  </si>
  <si>
    <t>0432023000100001-00</t>
  </si>
  <si>
    <t>XE</t>
  </si>
  <si>
    <t>Arrendamiento de edificio para oficina del MTSS en Limón</t>
  </si>
  <si>
    <t>2023XE-000001-0007000001</t>
  </si>
  <si>
    <t>0432023000100002-00</t>
  </si>
  <si>
    <t>LD</t>
  </si>
  <si>
    <t>SERVICIO DE ACCESO VIA WEB BIBLIOTECA DIGITAL DE IMAGENES</t>
  </si>
  <si>
    <t>2023LD-000002-0007000001</t>
  </si>
  <si>
    <t>SERVICIO DE MANTENIMIENTO DE VEHÍCULOS INSTITUCIONALES</t>
  </si>
  <si>
    <t>2023LD-000004-0007000001</t>
  </si>
  <si>
    <t>YARKO AUTOMOTRIZ DE COSTA RICA</t>
  </si>
  <si>
    <t>LECTORES FIRMA DIGITAL</t>
  </si>
  <si>
    <t>2023LD-000001-0007000001</t>
  </si>
  <si>
    <t>COMPUBETEL S.A.</t>
  </si>
  <si>
    <t>0432023000100004-00</t>
  </si>
  <si>
    <t>SERVICIO PARA EL DESARROLLO Y EJECUCIÓN DE ESTRATEGIAS DE COMUNICACIÓN Y MERCADEO DIGITAL.</t>
  </si>
  <si>
    <t>2023LD-000006-0007000001</t>
  </si>
  <si>
    <t>INGENIOSOS GRUPO ESTRATEGICO</t>
  </si>
  <si>
    <t>3-101-484260</t>
  </si>
  <si>
    <t>0432023000100010-00</t>
  </si>
  <si>
    <t>CONTRATACIÓN LICENCIA ADOBE</t>
  </si>
  <si>
    <t>2023LD-000003-0007000001</t>
  </si>
  <si>
    <t>INTERHAND SOCIEDAD ANONIMA</t>
  </si>
  <si>
    <t>0432023000100003-00</t>
  </si>
  <si>
    <t>LE</t>
  </si>
  <si>
    <t>SERVICIO DE RENOVACIÓN DE LICENCIAS GOOGLE WORKSPACE</t>
  </si>
  <si>
    <t>2023LE-000001-0007000001</t>
  </si>
  <si>
    <t>E SOURCE COSTA RICA ESCR S0CIEDAD ANOINIMA</t>
  </si>
  <si>
    <t>3-101-624733</t>
  </si>
  <si>
    <t>0432023000100009-00</t>
  </si>
  <si>
    <t>59,760,00</t>
  </si>
  <si>
    <t>COMPRA DE CAJAS DE CARTÓN CORRUGADO TIPO ARCHIVO SEGÚN DEMANDA</t>
  </si>
  <si>
    <t>2023LD-000005-0007000001</t>
  </si>
  <si>
    <t>C G FORMULARIOS SOCIEDAD ANONIMA</t>
  </si>
  <si>
    <t>0432023000100008-00</t>
  </si>
  <si>
    <t>SERVICIO DE ACCESO VIA WEB BIBLIOTECA DIGITAL DE IMAGENES, PLANTILLAS, VIDEOS HD, AUDIO Y VECTORES ESTANDAR PARA DISEÑO</t>
  </si>
  <si>
    <t>2023LD-000008-0007000001</t>
  </si>
  <si>
    <t>0432023000100011-00</t>
  </si>
  <si>
    <t>LICENCIAS NETAPP</t>
  </si>
  <si>
    <t>2023LD-000009-0007000001</t>
  </si>
  <si>
    <t>NETWAY</t>
  </si>
  <si>
    <t>COMPRA DE SEIS TIQUETES AÉREOS</t>
  </si>
  <si>
    <t>2023LD-000007-0007000001</t>
  </si>
  <si>
    <t>VIAJES EJECUTIVOS MUNDIALES S.A.</t>
  </si>
  <si>
    <t>3-101-130983</t>
  </si>
  <si>
    <t>MANTENIMIENTO DE ELEVADORES DEL EDIFICIO PBRO. BENJAMÍN NÚÑEZ</t>
  </si>
  <si>
    <t>2023LE-000002-0007000001</t>
  </si>
  <si>
    <t>ELEVADORES SCHINDLER</t>
  </si>
  <si>
    <t>3-101-340543</t>
  </si>
  <si>
    <t>0432023000100014-00</t>
  </si>
  <si>
    <t>PRISKANA CARTAGINESA SOCIEDAD DE RESPONSABILIDAD LIMITADA</t>
  </si>
  <si>
    <t>3-102-449278</t>
  </si>
  <si>
    <t>0432023000100015-00</t>
  </si>
  <si>
    <t>SOLICITUD DE COMPRA DE: LUMINARIAS LED, SEGUN DEMANDA</t>
  </si>
  <si>
    <t>2023LD-000010-0007000001</t>
  </si>
  <si>
    <t>CAPACITACIÓN CURSO GENERAL SOBRE EL CÓDIGO PROCESAL CONTENCIOSO ADMINISTRATIVO</t>
  </si>
  <si>
    <t>2023PX-000002-0007000001</t>
  </si>
  <si>
    <t>ARISOL</t>
  </si>
  <si>
    <t>3-101-313740</t>
  </si>
  <si>
    <t>COMPRA PIZARRAS DE VIDRIO</t>
  </si>
  <si>
    <t>2023LD-000011-0007000001</t>
  </si>
  <si>
    <t>COMPRA ABARROTES CNP</t>
  </si>
  <si>
    <t>CNP</t>
  </si>
  <si>
    <t>0432023000100013-00</t>
  </si>
  <si>
    <t>Compra de Impresora para carné institucionales y servicio de mantenimiento para la impresora de carné</t>
  </si>
  <si>
    <t>2023LD-000015-0007000001</t>
  </si>
  <si>
    <t>AGENCIAS BÁSICAS MERCANTILES ABM</t>
  </si>
  <si>
    <t>0432023000100018-00</t>
  </si>
  <si>
    <t>Solicitud de compra de: Productos metálicos, eléctricos y herramientas.</t>
  </si>
  <si>
    <t>2023LD-000020-0007000001</t>
  </si>
  <si>
    <t>FERRETERIA FERREMAS SOCIEDAD ANONIMA</t>
  </si>
  <si>
    <t>ORPORACION COMERCIAL EL LAGAR SOCIEDAD ANONIMA</t>
  </si>
  <si>
    <t>MAURICIO SALAS CASTRO</t>
  </si>
  <si>
    <t xml:space="preserve">MASESA MATERIALES Y SERVICIOS GFM </t>
  </si>
  <si>
    <t>Servicio de Confección de sellos automáticos DAL</t>
  </si>
  <si>
    <t>2023LD-000013-0007000001</t>
  </si>
  <si>
    <t>GUILLERMO RODRIGUEZ ROJAS</t>
  </si>
  <si>
    <t>1-0417-1250</t>
  </si>
  <si>
    <t>COMPRA DE LA BANDERA, según demanda</t>
  </si>
  <si>
    <t>Ruth Mary Vargas Calderón</t>
  </si>
  <si>
    <t>1-0721-0127</t>
  </si>
  <si>
    <t>0432023000100016-00</t>
  </si>
  <si>
    <t>1 03 07 / 1 08 08</t>
  </si>
  <si>
    <t>MANTENIMIENTO PREVENTIVO Y HOSPEDAJE PARA EL PORTAL DE CENTRO DE TRABAJO</t>
  </si>
  <si>
    <t>2023LD-000023-0007000001</t>
  </si>
  <si>
    <t>GRUPO ASESOR EN INFORMATICA SOCIEDAD ANONIMA</t>
  </si>
  <si>
    <t>3-1011-76505</t>
  </si>
  <si>
    <t>0432023000100021-00</t>
  </si>
  <si>
    <t>SOLICITUD DE CONTRATACIÓN PARA EL DISEÑO, SUMINISTRO E INSTALACIÓN DE SISTEMA FOTOVOLTAICO, CON CARGADORES DE VEHÍCULOS Y CONTROLADOR MICROGRID</t>
  </si>
  <si>
    <t>2023LE-000003-0007000001</t>
  </si>
  <si>
    <t>Se consolidan las SP 0062023000300005 Y 0062023000100019 COMISIÓN DE ADJUDICACIÓN EL 19/09, PENDIENTE ACTA Y MODIFICACIÓN PRESUPUESTO, FIRMEZA 13/10, CONCLUIDO</t>
  </si>
  <si>
    <t>CFS SISTEMAS SOCIEDAD ANONIMA</t>
  </si>
  <si>
    <t>3-101-192978</t>
  </si>
  <si>
    <t>DISEÑO, SUMINISTRO E INSTALACIÓN DE SISTEMA FOTOVOLTAICO, CON CARGADORES DE VEHÍCULOS Y CONTROLADOR MICROGRID</t>
  </si>
  <si>
    <t>50101 / 50199</t>
  </si>
  <si>
    <t>Solicitud de compra de: Equipos y Andamio</t>
  </si>
  <si>
    <t>2023LD-000018-0007000001</t>
  </si>
  <si>
    <t>FERRETERIA EPA, SOCIEDAD ANONIMA</t>
  </si>
  <si>
    <t>3-101-354271</t>
  </si>
  <si>
    <t>RAHSO DE GUANACASTE SOCIEDAD ANONIMA</t>
  </si>
  <si>
    <t>3-101-462745</t>
  </si>
  <si>
    <t>PROVEDURIA GLOBAL GABA SOCIEDAD ANONIMA</t>
  </si>
  <si>
    <t>3-101-667782</t>
  </si>
  <si>
    <t>COMPRA VENTILADORES DE TORRE</t>
  </si>
  <si>
    <t>2023LD-000021-0007000001</t>
  </si>
  <si>
    <t>3-101-576808</t>
  </si>
  <si>
    <t>2023LD-000019-0007000001</t>
  </si>
  <si>
    <t>CORPORACIÓN QUIMISOL</t>
  </si>
  <si>
    <t>PROLIM PRLM SOCIEDAD ANONIMA</t>
  </si>
  <si>
    <t>INFRUCTUOSO PARTIDA 1</t>
  </si>
  <si>
    <t>Separación, recolección, tratamiento y disposición final de desechos infecto contagiosos</t>
  </si>
  <si>
    <t>2023LD-000017-0007000001</t>
  </si>
  <si>
    <t>CONSORCIO MPD-STERICLEAN</t>
  </si>
  <si>
    <t>0432023000100020-00</t>
  </si>
  <si>
    <t>CONTRATACIÓN SOBRE "EL REGLAMENTO A LA LEY GENERAL DE CONTRATACIÓN PÚBLICA"</t>
  </si>
  <si>
    <t>2023PX-000004-0007000001</t>
  </si>
  <si>
    <t>SIN EFECTO</t>
  </si>
  <si>
    <t>SERVICIO DE MANTENIMIENTO CORRECTIVO Y PREVENTIVO PARA EL GENERADOR ELÉCTRICO</t>
  </si>
  <si>
    <t>2023LD-000022-0007000001</t>
  </si>
  <si>
    <t>ALQUILER OFICINA DEL MTSS EN NICOYA</t>
  </si>
  <si>
    <t>2023XE-000002-0007000001</t>
  </si>
  <si>
    <t>COMPRA DE CAJAS PLÁSTICAS</t>
  </si>
  <si>
    <t>2023LD-000024-0007000001</t>
  </si>
  <si>
    <t>COMPRA DE VEHÍCULO ELÉCTRICO (Según Demanda)</t>
  </si>
  <si>
    <t xml:space="preserve">2023LE-000004-0007000001 </t>
  </si>
  <si>
    <t>CORI MOTORS DE CENTROAMERICA SOCIEDAD ANONIMA</t>
  </si>
  <si>
    <t>0432023000100044-00</t>
  </si>
  <si>
    <t>COMPRA DE LAMPARAS CUELLO DE GANSO Y CAMILLA PLEGABLE</t>
  </si>
  <si>
    <t>2023LD-000025-0007000001</t>
  </si>
  <si>
    <t>3-101-089260</t>
  </si>
  <si>
    <t>ALFA MEDICA SOCIEDAD ANONIMA</t>
  </si>
  <si>
    <t>3-101-255970</t>
  </si>
  <si>
    <t>LR</t>
  </si>
  <si>
    <t>Servicio de diagnóstico, mantenimiento preventivo y correctivo de electrodomésticos.</t>
  </si>
  <si>
    <t>2023LD-000033-0007000001</t>
  </si>
  <si>
    <t>INFRUCTUOSO FALTA DE OFERENTES</t>
  </si>
  <si>
    <t>COMPRA DE PROYECTOR MULTIMEDIA</t>
  </si>
  <si>
    <t>2023LD-000027-0007000001</t>
  </si>
  <si>
    <t>SOLICITUD DE: COMPRA DE LUMINARIAS LED</t>
  </si>
  <si>
    <t>2023LD-000031-0007000001</t>
  </si>
  <si>
    <t>INVERSIONES CATAY S&amp;T DEL ORIENTE</t>
  </si>
  <si>
    <t>0432023000100042-00</t>
  </si>
  <si>
    <t>COMPRA NETAPP</t>
  </si>
  <si>
    <t>2023LE-000005-0007000001</t>
  </si>
  <si>
    <t>3-101-384584</t>
  </si>
  <si>
    <t>0432023000100048-00</t>
  </si>
  <si>
    <t>2023LD-000028-0007000001</t>
  </si>
  <si>
    <t>COMTEL INGENIERIA SOCIEDAD ANONIMA</t>
  </si>
  <si>
    <t>0432023000100046-00</t>
  </si>
  <si>
    <t>CAPACITACIÓN ABIERTA "INCERTIDUMBRE PARA INVENTARIOS DE GASES DE EFECTO INVERNADERO"</t>
  </si>
  <si>
    <t>2023PX-000005-0007000001</t>
  </si>
  <si>
    <t>ASOCIACION INSTITUTO DE NORMAS TECNICAS DE COSTA RICA</t>
  </si>
  <si>
    <t>3-002-087432</t>
  </si>
  <si>
    <t>COMPRA DE CARRETILLA</t>
  </si>
  <si>
    <t>2023LD-000029-0007000001</t>
  </si>
  <si>
    <t>RENOVACIÓN DE LICENCIAS PARA TIPO HPE</t>
  </si>
  <si>
    <t>2023LD-000030-0007000001</t>
  </si>
  <si>
    <t>3-101-337249</t>
  </si>
  <si>
    <t>20101, 20104, 20199, 20302 y 20303</t>
  </si>
  <si>
    <t>SOLICITUD DE COMPRA SUBPARTIDAS 20101, 20104, 20199, 20302 Y 20303</t>
  </si>
  <si>
    <t>2023LD-000032-0007000001</t>
  </si>
  <si>
    <t>H.R. SISTEMAS DE VAPOR, AIRE Y AGUA H.R.SIVA</t>
  </si>
  <si>
    <t>PROMATCO</t>
  </si>
  <si>
    <t>TECNOSAGOT</t>
  </si>
  <si>
    <t>CAPACITACIÓN ABIERTA "ANÁLISIS, EVALUACIÓN Y SUBSANACIÓN DE OFERTAS"</t>
  </si>
  <si>
    <t>2023PX-000006-0007000001</t>
  </si>
  <si>
    <t>Servicios de Mensajería de Notificaciones, Resoluciones Judiciales y Comunicaciones</t>
  </si>
  <si>
    <t>2023PX-000007-0007000001</t>
  </si>
  <si>
    <t>CORREOS DE CR</t>
  </si>
  <si>
    <t>0432023000100036-00</t>
  </si>
  <si>
    <t>20304 // 29901</t>
  </si>
  <si>
    <t>Compra de kit de teclados ergonómicos y mouse, bases para laptops y dispositivos lector de firma digital</t>
  </si>
  <si>
    <t>2023LD-000037-0007000001</t>
  </si>
  <si>
    <t>SOLICITUD DE CONTRATACIÓN DE CAJAS PLÁSTICAS</t>
  </si>
  <si>
    <t xml:space="preserve"> 2023LD-000035-0007000001</t>
  </si>
  <si>
    <t>CORPORACION REPREINSA SOCIEDAD ANONIMA</t>
  </si>
  <si>
    <t>0432023000100053-00</t>
  </si>
  <si>
    <t>CAPACITACIÓN ABIERTA "REAJUSTE DE PRECIOS EN LOS CONTRATOS DE BIENES Y SERVICIOS"</t>
  </si>
  <si>
    <t>2023PX-000008-0007000001</t>
  </si>
  <si>
    <t>CAPACITACIÓN ABIERTA "EL ADMINISTRADOR DEL CONTRATO ADMINISTRATIVO"</t>
  </si>
  <si>
    <t>2023PX-000009-0007000001</t>
  </si>
  <si>
    <t>SOLICITUD DE COMPRA SUBPARTIDA 20301</t>
  </si>
  <si>
    <t>2023LD-000040-0007000001</t>
  </si>
  <si>
    <t>AUTOMATIZACIÓN FLUJOS DE TRABAJO</t>
  </si>
  <si>
    <t>2023LD-000041-0007000001</t>
  </si>
  <si>
    <t>COMPRA DE 2 TIQUETES AÉREOS SAN JOSE, PARIS, SAN JOSE</t>
  </si>
  <si>
    <t>2023LD-000038-0007000001</t>
  </si>
  <si>
    <t>3101571871 S.A.</t>
  </si>
  <si>
    <t>CAPACITACIÓN: ANALISIS DE DATOS CUALITATIVOS CON ATLAS.ti, VERSIÓN 23</t>
  </si>
  <si>
    <t>2023PX-000010-0007000001</t>
  </si>
  <si>
    <t>3-006-101757</t>
  </si>
  <si>
    <t>ACTIVIDADES DE CAPACITACIÓN_"EL ADMINISTRADOR DEL CONTRATO ADMINISTRATIVO".</t>
  </si>
  <si>
    <t>2023PX-000011-0007000001</t>
  </si>
  <si>
    <t>CAPACITACIÓN ABIERTA: "EL REGLAMENTO A LA LEY GENERAL DE CONTRATACIÓN PÚBLICA"</t>
  </si>
  <si>
    <t>2023PX-000012-0007000001</t>
  </si>
  <si>
    <t xml:space="preserve">	RIQUITI ROCKET SOCIEDAD ANONIMA</t>
  </si>
  <si>
    <t xml:space="preserve">	INTERHAND SOCIEDAD ANONIMA</t>
  </si>
  <si>
    <t xml:space="preserve">2023PX-000003-0007000001
</t>
  </si>
  <si>
    <t>29901 29905 29999 50104</t>
  </si>
  <si>
    <t xml:space="preserve">	Solicitud de compra insumos subpartidas 29901, 29905, 29999 y 50104.</t>
  </si>
  <si>
    <t>Enero - Setiembre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</si>
</sst>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[$$-540A]#,##0.00"/>
    <numFmt numFmtId="166" formatCode="?\ ??\ ??"/>
    <numFmt numFmtId="167" formatCode="0000000000000000"/>
    <numFmt numFmtId="168" formatCode="&quot;₡&quot;#,##0.00"/>
    <numFmt numFmtId="169" formatCode="0.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 tint="-4.9989318521683403E-2"/>
      <name val="Franklin Gothic Book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</font>
    <font>
      <sz val="11"/>
      <name val="Calibri"/>
    </font>
    <font>
      <sz val="12"/>
      <color rgb="FF000000"/>
      <name val="Arial"/>
    </font>
    <font>
      <sz val="10"/>
      <color rgb="FF000000"/>
      <name val="Arial"/>
    </font>
    <font>
      <sz val="11"/>
      <color rgb="FFFF000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B4C6E7"/>
        <bgColor rgb="FFB4C6E7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2" fillId="2" borderId="0" xfId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 wrapText="1"/>
    </xf>
    <xf numFmtId="165" fontId="3" fillId="3" borderId="2" xfId="0" applyNumberFormat="1" applyFont="1" applyFill="1" applyBorder="1" applyAlignment="1">
      <alignment horizontal="center" vertical="center" wrapText="1"/>
    </xf>
    <xf numFmtId="165" fontId="3" fillId="3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166" fontId="5" fillId="4" borderId="1" xfId="0" applyNumberFormat="1" applyFont="1" applyFill="1" applyBorder="1" applyAlignment="1">
      <alignment horizontal="center" vertical="center" wrapText="1"/>
    </xf>
    <xf numFmtId="167" fontId="5" fillId="4" borderId="1" xfId="0" applyNumberFormat="1" applyFont="1" applyFill="1" applyBorder="1" applyAlignment="1">
      <alignment horizontal="center" vertical="center" wrapText="1"/>
    </xf>
    <xf numFmtId="168" fontId="5" fillId="4" borderId="1" xfId="0" applyNumberFormat="1" applyFont="1" applyFill="1" applyBorder="1" applyAlignment="1">
      <alignment horizontal="center" vertical="center" wrapText="1"/>
    </xf>
    <xf numFmtId="169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67" fontId="8" fillId="4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8" fontId="5" fillId="4" borderId="5" xfId="0" applyNumberFormat="1" applyFont="1" applyFill="1" applyBorder="1" applyAlignment="1">
      <alignment horizontal="center" vertical="center" wrapText="1"/>
    </xf>
    <xf numFmtId="0" fontId="6" fillId="0" borderId="8" xfId="0" applyFont="1" applyBorder="1"/>
    <xf numFmtId="0" fontId="6" fillId="0" borderId="7" xfId="0" applyFont="1" applyBorder="1"/>
    <xf numFmtId="0" fontId="5" fillId="0" borderId="5" xfId="0" applyFont="1" applyBorder="1" applyAlignment="1">
      <alignment horizontal="center" vertical="center" wrapText="1"/>
    </xf>
    <xf numFmtId="49" fontId="5" fillId="4" borderId="5" xfId="0" applyNumberFormat="1" applyFont="1" applyFill="1" applyBorder="1" applyAlignment="1">
      <alignment horizontal="center" vertical="center" wrapText="1"/>
    </xf>
    <xf numFmtId="166" fontId="5" fillId="4" borderId="5" xfId="0" applyNumberFormat="1" applyFont="1" applyFill="1" applyBorder="1" applyAlignment="1">
      <alignment horizontal="center" vertical="center" wrapText="1"/>
    </xf>
    <xf numFmtId="167" fontId="5" fillId="4" borderId="5" xfId="0" applyNumberFormat="1" applyFont="1" applyFill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6" xfId="0" applyFont="1" applyBorder="1"/>
    <xf numFmtId="0" fontId="6" fillId="0" borderId="4" xfId="0" applyFont="1" applyBorder="1"/>
    <xf numFmtId="49" fontId="5" fillId="0" borderId="5" xfId="0" applyNumberFormat="1" applyFont="1" applyBorder="1" applyAlignment="1">
      <alignment horizontal="center" vertical="center" wrapText="1"/>
    </xf>
    <xf numFmtId="166" fontId="5" fillId="0" borderId="5" xfId="0" applyNumberFormat="1" applyFont="1" applyBorder="1" applyAlignment="1">
      <alignment horizontal="center" vertical="center" wrapText="1"/>
    </xf>
    <xf numFmtId="167" fontId="5" fillId="0" borderId="5" xfId="0" applyNumberFormat="1" applyFont="1" applyBorder="1" applyAlignment="1">
      <alignment horizontal="center" vertical="center" wrapText="1"/>
    </xf>
    <xf numFmtId="167" fontId="7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4">
    <cellStyle name="Millares 2" xfId="2" xr:uid="{00000000-0005-0000-0000-000000000000}"/>
    <cellStyle name="Normal" xfId="0" builtinId="0"/>
    <cellStyle name="Normal 10" xfId="1" xr:uid="{00000000-0005-0000-0000-000002000000}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0</xdr:row>
      <xdr:rowOff>85725</xdr:rowOff>
    </xdr:from>
    <xdr:to>
      <xdr:col>4</xdr:col>
      <xdr:colOff>661004</xdr:colOff>
      <xdr:row>4</xdr:row>
      <xdr:rowOff>115725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86E42E6-3B91-4F6C-B22B-D9F205D56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85725"/>
          <a:ext cx="3975704" cy="79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N72"/>
  <sheetViews>
    <sheetView tabSelected="1" workbookViewId="0">
      <selection activeCell="G12" sqref="G12"/>
    </sheetView>
  </sheetViews>
  <sheetFormatPr baseColWidth="10" defaultRowHeight="15"/>
  <cols>
    <col min="1" max="1" width="8.7109375" style="1" customWidth="1"/>
    <col min="2" max="2" width="20.42578125" customWidth="1"/>
    <col min="3" max="3" width="23.42578125" style="1" customWidth="1"/>
    <col min="4" max="4" width="11" style="1" customWidth="1"/>
    <col min="5" max="5" width="35.7109375" style="3" customWidth="1"/>
    <col min="6" max="6" width="20" customWidth="1"/>
    <col min="7" max="7" width="36.140625" style="1" customWidth="1"/>
    <col min="8" max="8" width="31.5703125" style="1" customWidth="1"/>
    <col min="9" max="9" width="29.85546875" style="1" customWidth="1"/>
    <col min="10" max="10" width="42.140625" style="1" customWidth="1"/>
    <col min="11" max="11" width="35.5703125" style="1" customWidth="1"/>
    <col min="12" max="12" width="28.7109375" style="1" customWidth="1"/>
    <col min="13" max="13" width="18.42578125" customWidth="1"/>
    <col min="14" max="14" width="19.85546875" customWidth="1"/>
    <col min="15" max="15" width="20.7109375" customWidth="1"/>
    <col min="16" max="16" width="14.7109375" customWidth="1"/>
    <col min="17" max="17" width="26.42578125" customWidth="1"/>
    <col min="18" max="18" width="18.28515625" customWidth="1"/>
  </cols>
  <sheetData>
    <row r="1" spans="1:222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222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222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</row>
    <row r="4" spans="1:222">
      <c r="A4" s="45" t="s">
        <v>236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6" spans="1:222" ht="45">
      <c r="A6" s="4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  <c r="K6" s="4" t="s">
        <v>15</v>
      </c>
      <c r="L6" s="4" t="s">
        <v>16</v>
      </c>
      <c r="M6" s="4" t="s">
        <v>17</v>
      </c>
      <c r="N6" s="4" t="s">
        <v>4</v>
      </c>
      <c r="O6" s="4" t="s">
        <v>18</v>
      </c>
      <c r="P6" s="5" t="s">
        <v>17</v>
      </c>
      <c r="Q6" s="6" t="s">
        <v>19</v>
      </c>
    </row>
    <row r="7" spans="1:222" ht="28.5">
      <c r="A7" s="7" t="s">
        <v>20</v>
      </c>
      <c r="B7" s="8">
        <v>10301</v>
      </c>
      <c r="C7" s="9">
        <v>62023000100002</v>
      </c>
      <c r="D7" s="9" t="s">
        <v>32</v>
      </c>
      <c r="E7" s="9" t="s">
        <v>33</v>
      </c>
      <c r="F7" s="10">
        <v>1</v>
      </c>
      <c r="G7" s="11" t="s">
        <v>34</v>
      </c>
      <c r="H7" s="11" t="s">
        <v>21</v>
      </c>
      <c r="I7" s="11" t="s">
        <v>35</v>
      </c>
      <c r="J7" s="11">
        <v>3007042032</v>
      </c>
      <c r="K7" s="11" t="s">
        <v>36</v>
      </c>
      <c r="L7" s="11">
        <v>1</v>
      </c>
      <c r="M7" s="11">
        <v>0.13</v>
      </c>
      <c r="N7" s="11">
        <f>L7+M7</f>
        <v>1.1299999999999999</v>
      </c>
      <c r="O7" s="12"/>
      <c r="P7" s="13"/>
      <c r="Q7" s="14"/>
    </row>
    <row r="8" spans="1:222" ht="28.5">
      <c r="A8" s="7" t="s">
        <v>24</v>
      </c>
      <c r="B8" s="8">
        <v>10101</v>
      </c>
      <c r="C8" s="9">
        <v>62023000200002</v>
      </c>
      <c r="D8" s="9" t="s">
        <v>37</v>
      </c>
      <c r="E8" s="9" t="s">
        <v>38</v>
      </c>
      <c r="F8" s="10">
        <v>1</v>
      </c>
      <c r="G8" s="11" t="s">
        <v>39</v>
      </c>
      <c r="H8" s="11" t="s">
        <v>21</v>
      </c>
      <c r="I8" s="11" t="s">
        <v>231</v>
      </c>
      <c r="J8" s="11">
        <v>3101532880</v>
      </c>
      <c r="K8" s="11" t="s">
        <v>40</v>
      </c>
      <c r="L8" s="15">
        <v>3539823.01</v>
      </c>
      <c r="M8" s="15">
        <f>L8*13%</f>
        <v>460176.99129999999</v>
      </c>
      <c r="N8" s="15">
        <f>M8+L8</f>
        <v>4000000.0012999997</v>
      </c>
      <c r="O8" s="12"/>
      <c r="P8" s="13"/>
      <c r="Q8" s="14"/>
    </row>
    <row r="9" spans="1:222" ht="42.75">
      <c r="A9" s="16" t="s">
        <v>20</v>
      </c>
      <c r="B9" s="17">
        <v>59903</v>
      </c>
      <c r="C9" s="18">
        <v>62023000100003</v>
      </c>
      <c r="D9" s="18" t="s">
        <v>41</v>
      </c>
      <c r="E9" s="18" t="s">
        <v>42</v>
      </c>
      <c r="F9" s="19">
        <v>1</v>
      </c>
      <c r="G9" s="11" t="s">
        <v>43</v>
      </c>
      <c r="H9" s="11" t="s">
        <v>21</v>
      </c>
      <c r="I9" s="37" t="s">
        <v>3</v>
      </c>
      <c r="J9" s="38"/>
      <c r="K9" s="39"/>
      <c r="L9" s="11"/>
      <c r="M9" s="11"/>
      <c r="N9" s="11"/>
      <c r="O9" s="12"/>
      <c r="P9" s="13"/>
      <c r="Q9" s="14"/>
    </row>
    <row r="10" spans="1:222" ht="28.5">
      <c r="A10" s="16" t="s">
        <v>26</v>
      </c>
      <c r="B10" s="17">
        <v>10805</v>
      </c>
      <c r="C10" s="18">
        <v>62023000700001</v>
      </c>
      <c r="D10" s="18" t="s">
        <v>41</v>
      </c>
      <c r="E10" s="18" t="s">
        <v>44</v>
      </c>
      <c r="F10" s="19">
        <v>1</v>
      </c>
      <c r="G10" s="11" t="s">
        <v>45</v>
      </c>
      <c r="H10" s="11" t="s">
        <v>21</v>
      </c>
      <c r="I10" s="11" t="s">
        <v>46</v>
      </c>
      <c r="J10" s="11">
        <v>3101571063</v>
      </c>
      <c r="K10" s="11">
        <v>432023000100005</v>
      </c>
      <c r="L10" s="11">
        <v>1</v>
      </c>
      <c r="M10" s="11">
        <v>0.13</v>
      </c>
      <c r="N10" s="11">
        <f>M10+L10</f>
        <v>1.1299999999999999</v>
      </c>
      <c r="O10" s="12"/>
      <c r="P10" s="13"/>
      <c r="Q10" s="14"/>
    </row>
    <row r="11" spans="1:222">
      <c r="A11" s="16" t="s">
        <v>22</v>
      </c>
      <c r="B11" s="17">
        <v>29901</v>
      </c>
      <c r="C11" s="18">
        <v>62023000600002</v>
      </c>
      <c r="D11" s="18" t="s">
        <v>41</v>
      </c>
      <c r="E11" s="18" t="s">
        <v>47</v>
      </c>
      <c r="F11" s="19">
        <v>1</v>
      </c>
      <c r="G11" s="11" t="s">
        <v>48</v>
      </c>
      <c r="H11" s="11" t="s">
        <v>21</v>
      </c>
      <c r="I11" s="11" t="s">
        <v>49</v>
      </c>
      <c r="J11" s="11">
        <v>3101201904</v>
      </c>
      <c r="K11" s="11" t="s">
        <v>50</v>
      </c>
      <c r="L11" s="11"/>
      <c r="M11" s="20"/>
      <c r="N11" s="20"/>
      <c r="O11" s="11">
        <v>10.62</v>
      </c>
      <c r="P11" s="20">
        <f>O11*13%</f>
        <v>1.3806</v>
      </c>
      <c r="Q11" s="20">
        <f>P11+O11</f>
        <v>12.000599999999999</v>
      </c>
    </row>
    <row r="12" spans="1:222" ht="71.25">
      <c r="A12" s="16" t="s">
        <v>26</v>
      </c>
      <c r="B12" s="17">
        <v>10301</v>
      </c>
      <c r="C12" s="18">
        <v>62023000700002</v>
      </c>
      <c r="D12" s="18" t="s">
        <v>41</v>
      </c>
      <c r="E12" s="18" t="s">
        <v>51</v>
      </c>
      <c r="F12" s="19">
        <v>1</v>
      </c>
      <c r="G12" s="11" t="s">
        <v>52</v>
      </c>
      <c r="H12" s="11" t="s">
        <v>21</v>
      </c>
      <c r="I12" s="11" t="s">
        <v>53</v>
      </c>
      <c r="J12" s="11" t="s">
        <v>54</v>
      </c>
      <c r="K12" s="11" t="s">
        <v>55</v>
      </c>
      <c r="L12" s="15">
        <v>1252598</v>
      </c>
      <c r="M12" s="11">
        <f t="shared" ref="M12:M13" si="0">L12*13%</f>
        <v>162837.74000000002</v>
      </c>
      <c r="N12" s="15">
        <f t="shared" ref="N12:N13" si="1">M12+L12</f>
        <v>1415435.74</v>
      </c>
      <c r="O12" s="12"/>
      <c r="P12" s="13"/>
      <c r="Q12" s="14"/>
    </row>
    <row r="13" spans="1:222" ht="28.5">
      <c r="A13" s="16" t="s">
        <v>20</v>
      </c>
      <c r="B13" s="17">
        <v>59903</v>
      </c>
      <c r="C13" s="18">
        <v>62023000100005</v>
      </c>
      <c r="D13" s="18" t="s">
        <v>41</v>
      </c>
      <c r="E13" s="18" t="s">
        <v>56</v>
      </c>
      <c r="F13" s="19">
        <v>1</v>
      </c>
      <c r="G13" s="11" t="s">
        <v>57</v>
      </c>
      <c r="H13" s="11" t="s">
        <v>21</v>
      </c>
      <c r="I13" s="11" t="s">
        <v>58</v>
      </c>
      <c r="J13" s="11">
        <v>3101279006</v>
      </c>
      <c r="K13" s="11" t="s">
        <v>59</v>
      </c>
      <c r="L13" s="15">
        <v>659208</v>
      </c>
      <c r="M13" s="11">
        <f t="shared" si="0"/>
        <v>85697.040000000008</v>
      </c>
      <c r="N13" s="15">
        <f t="shared" si="1"/>
        <v>744905.04</v>
      </c>
      <c r="O13" s="12"/>
      <c r="P13" s="13"/>
      <c r="Q13" s="14"/>
    </row>
    <row r="14" spans="1:222" ht="42.75">
      <c r="A14" s="16" t="s">
        <v>20</v>
      </c>
      <c r="B14" s="17">
        <v>10307</v>
      </c>
      <c r="C14" s="18">
        <v>62023000100007</v>
      </c>
      <c r="D14" s="18" t="s">
        <v>60</v>
      </c>
      <c r="E14" s="18" t="s">
        <v>61</v>
      </c>
      <c r="F14" s="19">
        <v>1</v>
      </c>
      <c r="G14" s="11" t="s">
        <v>62</v>
      </c>
      <c r="H14" s="11" t="s">
        <v>21</v>
      </c>
      <c r="I14" s="11" t="s">
        <v>63</v>
      </c>
      <c r="J14" s="11" t="s">
        <v>64</v>
      </c>
      <c r="K14" s="11" t="s">
        <v>65</v>
      </c>
      <c r="L14" s="11"/>
      <c r="M14" s="11"/>
      <c r="N14" s="11"/>
      <c r="O14" s="11" t="s">
        <v>66</v>
      </c>
      <c r="P14" s="14">
        <v>7768.8</v>
      </c>
      <c r="Q14" s="14">
        <v>67528.800000000003</v>
      </c>
    </row>
    <row r="15" spans="1:222" ht="42.75">
      <c r="A15" s="16" t="s">
        <v>20</v>
      </c>
      <c r="B15" s="17">
        <v>29903</v>
      </c>
      <c r="C15" s="18">
        <v>62023000100004</v>
      </c>
      <c r="D15" s="18" t="s">
        <v>41</v>
      </c>
      <c r="E15" s="18" t="s">
        <v>67</v>
      </c>
      <c r="F15" s="19">
        <v>1</v>
      </c>
      <c r="G15" s="11" t="s">
        <v>68</v>
      </c>
      <c r="H15" s="11" t="s">
        <v>21</v>
      </c>
      <c r="I15" s="11" t="s">
        <v>69</v>
      </c>
      <c r="J15" s="11">
        <v>3101122865</v>
      </c>
      <c r="K15" s="11" t="s">
        <v>70</v>
      </c>
      <c r="L15" s="11"/>
      <c r="M15" s="21"/>
      <c r="N15" s="21"/>
      <c r="O15" s="13">
        <v>1.56</v>
      </c>
      <c r="P15" s="22">
        <f t="shared" ref="P15:P17" si="2">O15*13%</f>
        <v>0.20280000000000001</v>
      </c>
      <c r="Q15" s="22">
        <f t="shared" ref="Q15:Q17" si="3">P15+O15</f>
        <v>1.7628000000000001</v>
      </c>
    </row>
    <row r="16" spans="1:222" ht="71.25">
      <c r="A16" s="16" t="s">
        <v>20</v>
      </c>
      <c r="B16" s="17">
        <v>59903</v>
      </c>
      <c r="C16" s="18">
        <v>62023000100008</v>
      </c>
      <c r="D16" s="18" t="s">
        <v>41</v>
      </c>
      <c r="E16" s="18" t="s">
        <v>71</v>
      </c>
      <c r="F16" s="19">
        <v>1</v>
      </c>
      <c r="G16" s="11" t="s">
        <v>72</v>
      </c>
      <c r="H16" s="11" t="s">
        <v>21</v>
      </c>
      <c r="I16" s="11" t="s">
        <v>232</v>
      </c>
      <c r="J16" s="11">
        <v>3101279006</v>
      </c>
      <c r="K16" s="11" t="s">
        <v>73</v>
      </c>
      <c r="L16" s="11"/>
      <c r="M16" s="11"/>
      <c r="N16" s="11"/>
      <c r="O16" s="12">
        <v>2500</v>
      </c>
      <c r="P16" s="13">
        <f t="shared" si="2"/>
        <v>325</v>
      </c>
      <c r="Q16" s="14">
        <f t="shared" si="3"/>
        <v>2825</v>
      </c>
    </row>
    <row r="17" spans="1:17">
      <c r="A17" s="7" t="s">
        <v>20</v>
      </c>
      <c r="B17" s="8">
        <v>59903</v>
      </c>
      <c r="C17" s="9">
        <v>62023000100006</v>
      </c>
      <c r="D17" s="9" t="s">
        <v>41</v>
      </c>
      <c r="E17" s="9" t="s">
        <v>74</v>
      </c>
      <c r="F17" s="10">
        <v>21000000</v>
      </c>
      <c r="G17" s="11" t="s">
        <v>75</v>
      </c>
      <c r="H17" s="11" t="s">
        <v>21</v>
      </c>
      <c r="I17" s="11" t="s">
        <v>76</v>
      </c>
      <c r="J17" s="11">
        <v>3101384584</v>
      </c>
      <c r="K17" s="11">
        <v>4600075796</v>
      </c>
      <c r="L17" s="11"/>
      <c r="M17" s="11"/>
      <c r="N17" s="15"/>
      <c r="O17" s="12">
        <v>33597.56</v>
      </c>
      <c r="P17" s="22">
        <f t="shared" si="2"/>
        <v>4367.6827999999996</v>
      </c>
      <c r="Q17" s="14">
        <f t="shared" si="3"/>
        <v>37965.2428</v>
      </c>
    </row>
    <row r="18" spans="1:17" ht="28.5">
      <c r="A18" s="16" t="s">
        <v>20</v>
      </c>
      <c r="B18" s="17">
        <v>10503</v>
      </c>
      <c r="C18" s="18">
        <v>62023000100009</v>
      </c>
      <c r="D18" s="18" t="s">
        <v>41</v>
      </c>
      <c r="E18" s="18" t="s">
        <v>77</v>
      </c>
      <c r="F18" s="19">
        <v>6480000</v>
      </c>
      <c r="G18" s="11" t="s">
        <v>78</v>
      </c>
      <c r="H18" s="11" t="s">
        <v>21</v>
      </c>
      <c r="I18" s="11" t="s">
        <v>79</v>
      </c>
      <c r="J18" s="11" t="s">
        <v>80</v>
      </c>
      <c r="K18" s="11">
        <v>4600075018</v>
      </c>
      <c r="L18" s="11"/>
      <c r="M18" s="11"/>
      <c r="N18" s="15">
        <v>7210597.4400000004</v>
      </c>
      <c r="O18" s="12"/>
      <c r="P18" s="13"/>
      <c r="Q18" s="14"/>
    </row>
    <row r="19" spans="1:17">
      <c r="A19" s="33" t="s">
        <v>20</v>
      </c>
      <c r="B19" s="34">
        <v>10801</v>
      </c>
      <c r="C19" s="35">
        <v>62023000100011</v>
      </c>
      <c r="D19" s="35" t="s">
        <v>60</v>
      </c>
      <c r="E19" s="35" t="s">
        <v>81</v>
      </c>
      <c r="F19" s="29">
        <v>2</v>
      </c>
      <c r="G19" s="11" t="s">
        <v>82</v>
      </c>
      <c r="H19" s="11" t="s">
        <v>21</v>
      </c>
      <c r="I19" s="11" t="s">
        <v>83</v>
      </c>
      <c r="J19" s="11" t="s">
        <v>84</v>
      </c>
      <c r="K19" s="11" t="s">
        <v>85</v>
      </c>
      <c r="L19" s="11"/>
      <c r="M19" s="11"/>
      <c r="N19" s="11"/>
      <c r="O19" s="14">
        <v>1138.5</v>
      </c>
      <c r="P19" s="13">
        <f>O19*13%</f>
        <v>148.005</v>
      </c>
      <c r="Q19" s="14">
        <f>P19+O19</f>
        <v>1286.5050000000001</v>
      </c>
    </row>
    <row r="20" spans="1:17" ht="57">
      <c r="A20" s="31"/>
      <c r="B20" s="31"/>
      <c r="C20" s="31"/>
      <c r="D20" s="31"/>
      <c r="E20" s="31"/>
      <c r="F20" s="31"/>
      <c r="G20" s="11" t="s">
        <v>82</v>
      </c>
      <c r="H20" s="11" t="s">
        <v>21</v>
      </c>
      <c r="I20" s="11" t="s">
        <v>86</v>
      </c>
      <c r="J20" s="11" t="s">
        <v>87</v>
      </c>
      <c r="K20" s="11" t="s">
        <v>88</v>
      </c>
      <c r="L20" s="15">
        <v>126000</v>
      </c>
      <c r="M20" s="15">
        <f>L20*13%</f>
        <v>16380</v>
      </c>
      <c r="N20" s="15">
        <f>M20+L20</f>
        <v>142380</v>
      </c>
      <c r="O20" s="12"/>
      <c r="P20" s="13"/>
      <c r="Q20" s="14"/>
    </row>
    <row r="21" spans="1:17" ht="42.75">
      <c r="A21" s="16" t="s">
        <v>20</v>
      </c>
      <c r="B21" s="17">
        <v>20304</v>
      </c>
      <c r="C21" s="18">
        <v>62023000100012</v>
      </c>
      <c r="D21" s="18" t="s">
        <v>41</v>
      </c>
      <c r="E21" s="18" t="s">
        <v>89</v>
      </c>
      <c r="F21" s="19">
        <v>4</v>
      </c>
      <c r="G21" s="11" t="s">
        <v>90</v>
      </c>
      <c r="H21" s="11" t="s">
        <v>3</v>
      </c>
      <c r="I21" s="11"/>
      <c r="J21" s="11"/>
      <c r="K21" s="11"/>
      <c r="L21" s="11"/>
      <c r="M21" s="11"/>
      <c r="N21" s="11"/>
      <c r="O21" s="12"/>
      <c r="P21" s="13"/>
      <c r="Q21" s="14"/>
    </row>
    <row r="22" spans="1:17" ht="42.75">
      <c r="A22" s="16" t="s">
        <v>23</v>
      </c>
      <c r="B22" s="17">
        <v>10701</v>
      </c>
      <c r="C22" s="18">
        <v>62023000300002</v>
      </c>
      <c r="D22" s="18" t="s">
        <v>32</v>
      </c>
      <c r="E22" s="18" t="s">
        <v>91</v>
      </c>
      <c r="F22" s="19">
        <v>284580</v>
      </c>
      <c r="G22" s="11" t="s">
        <v>92</v>
      </c>
      <c r="H22" s="11" t="s">
        <v>21</v>
      </c>
      <c r="I22" s="11" t="s">
        <v>93</v>
      </c>
      <c r="J22" s="11" t="s">
        <v>94</v>
      </c>
      <c r="K22" s="11">
        <v>4600075020</v>
      </c>
      <c r="L22" s="15">
        <v>279000</v>
      </c>
      <c r="M22" s="15">
        <f>L22*2%</f>
        <v>5580</v>
      </c>
      <c r="N22" s="15">
        <f>M22+L22</f>
        <v>284580</v>
      </c>
      <c r="O22" s="12"/>
      <c r="P22" s="13"/>
      <c r="Q22" s="14"/>
    </row>
    <row r="23" spans="1:17">
      <c r="A23" s="16" t="s">
        <v>23</v>
      </c>
      <c r="B23" s="17">
        <v>29901</v>
      </c>
      <c r="C23" s="18">
        <v>62023000300003</v>
      </c>
      <c r="D23" s="18" t="s">
        <v>41</v>
      </c>
      <c r="E23" s="18" t="s">
        <v>95</v>
      </c>
      <c r="F23" s="19">
        <v>297190</v>
      </c>
      <c r="G23" s="11" t="s">
        <v>96</v>
      </c>
      <c r="H23" s="11" t="s">
        <v>3</v>
      </c>
      <c r="I23" s="11"/>
      <c r="J23" s="11"/>
      <c r="K23" s="11"/>
      <c r="L23" s="11"/>
      <c r="M23" s="11"/>
      <c r="N23" s="11"/>
      <c r="O23" s="12"/>
      <c r="P23" s="13"/>
      <c r="Q23" s="14"/>
    </row>
    <row r="24" spans="1:17" ht="28.5">
      <c r="A24" s="16" t="s">
        <v>20</v>
      </c>
      <c r="B24" s="17">
        <v>20203</v>
      </c>
      <c r="C24" s="18">
        <v>62023000100011</v>
      </c>
      <c r="D24" s="18" t="s">
        <v>32</v>
      </c>
      <c r="E24" s="18" t="s">
        <v>97</v>
      </c>
      <c r="F24" s="19">
        <v>8</v>
      </c>
      <c r="G24" s="11" t="s">
        <v>233</v>
      </c>
      <c r="H24" s="11" t="s">
        <v>21</v>
      </c>
      <c r="I24" s="11" t="s">
        <v>98</v>
      </c>
      <c r="J24" s="11">
        <v>4000042146</v>
      </c>
      <c r="K24" s="11" t="s">
        <v>99</v>
      </c>
      <c r="L24" s="15">
        <v>8</v>
      </c>
      <c r="M24" s="11">
        <v>0.56000000000000005</v>
      </c>
      <c r="N24" s="11">
        <v>8.56</v>
      </c>
      <c r="O24" s="12"/>
      <c r="P24" s="13"/>
      <c r="Q24" s="14"/>
    </row>
    <row r="25" spans="1:17" ht="57">
      <c r="A25" s="16" t="s">
        <v>20</v>
      </c>
      <c r="B25" s="17">
        <v>50105</v>
      </c>
      <c r="C25" s="18">
        <v>62023000100013</v>
      </c>
      <c r="D25" s="18" t="s">
        <v>41</v>
      </c>
      <c r="E25" s="18" t="s">
        <v>100</v>
      </c>
      <c r="F25" s="19">
        <v>2</v>
      </c>
      <c r="G25" s="11" t="s">
        <v>101</v>
      </c>
      <c r="H25" s="11" t="s">
        <v>21</v>
      </c>
      <c r="I25" s="11" t="s">
        <v>102</v>
      </c>
      <c r="J25" s="11">
        <v>3101027972</v>
      </c>
      <c r="K25" s="11" t="s">
        <v>103</v>
      </c>
      <c r="L25" s="15">
        <v>700000</v>
      </c>
      <c r="M25" s="15">
        <f t="shared" ref="M25:M30" si="4">L25*13%</f>
        <v>91000</v>
      </c>
      <c r="N25" s="15">
        <f t="shared" ref="N25:N30" si="5">M25+L25</f>
        <v>791000</v>
      </c>
      <c r="O25" s="12"/>
      <c r="P25" s="13"/>
      <c r="Q25" s="14"/>
    </row>
    <row r="26" spans="1:17" ht="28.5">
      <c r="A26" s="40" t="s">
        <v>20</v>
      </c>
      <c r="B26" s="41">
        <v>20301</v>
      </c>
      <c r="C26" s="42">
        <v>62023000100018</v>
      </c>
      <c r="D26" s="42" t="s">
        <v>41</v>
      </c>
      <c r="E26" s="42" t="s">
        <v>104</v>
      </c>
      <c r="F26" s="36">
        <v>550213.21</v>
      </c>
      <c r="G26" s="32" t="s">
        <v>105</v>
      </c>
      <c r="H26" s="11" t="s">
        <v>21</v>
      </c>
      <c r="I26" s="11" t="s">
        <v>106</v>
      </c>
      <c r="J26" s="11">
        <v>3101685458</v>
      </c>
      <c r="K26" s="11">
        <v>4600079662</v>
      </c>
      <c r="L26" s="15">
        <v>115178.25</v>
      </c>
      <c r="M26" s="15">
        <f t="shared" si="4"/>
        <v>14973.172500000001</v>
      </c>
      <c r="N26" s="15">
        <f t="shared" si="5"/>
        <v>130151.4225</v>
      </c>
      <c r="O26" s="12"/>
      <c r="P26" s="13"/>
      <c r="Q26" s="14"/>
    </row>
    <row r="27" spans="1:17" ht="42.75">
      <c r="A27" s="30"/>
      <c r="B27" s="30"/>
      <c r="C27" s="30"/>
      <c r="D27" s="30"/>
      <c r="E27" s="30"/>
      <c r="F27" s="30"/>
      <c r="G27" s="30"/>
      <c r="H27" s="11" t="s">
        <v>21</v>
      </c>
      <c r="I27" s="11" t="s">
        <v>107</v>
      </c>
      <c r="J27" s="11">
        <v>3101303248</v>
      </c>
      <c r="K27" s="11">
        <v>4600079565</v>
      </c>
      <c r="L27" s="15">
        <v>48410</v>
      </c>
      <c r="M27" s="15">
        <f t="shared" si="4"/>
        <v>6293.3</v>
      </c>
      <c r="N27" s="15">
        <f t="shared" si="5"/>
        <v>54703.3</v>
      </c>
      <c r="O27" s="12"/>
      <c r="P27" s="13"/>
      <c r="Q27" s="14"/>
    </row>
    <row r="28" spans="1:17">
      <c r="A28" s="30"/>
      <c r="B28" s="30"/>
      <c r="C28" s="30"/>
      <c r="D28" s="30"/>
      <c r="E28" s="30"/>
      <c r="F28" s="30"/>
      <c r="G28" s="30"/>
      <c r="H28" s="11" t="s">
        <v>21</v>
      </c>
      <c r="I28" s="11" t="s">
        <v>108</v>
      </c>
      <c r="J28" s="11">
        <v>107400175</v>
      </c>
      <c r="K28" s="11">
        <v>4600079560</v>
      </c>
      <c r="L28" s="15">
        <v>46000</v>
      </c>
      <c r="M28" s="15">
        <f t="shared" si="4"/>
        <v>5980</v>
      </c>
      <c r="N28" s="15">
        <f t="shared" si="5"/>
        <v>51980</v>
      </c>
      <c r="O28" s="12"/>
      <c r="P28" s="13"/>
      <c r="Q28" s="14"/>
    </row>
    <row r="29" spans="1:17" ht="28.5">
      <c r="A29" s="31"/>
      <c r="B29" s="31"/>
      <c r="C29" s="31"/>
      <c r="D29" s="31"/>
      <c r="E29" s="31"/>
      <c r="F29" s="31"/>
      <c r="G29" s="31"/>
      <c r="H29" s="11" t="s">
        <v>21</v>
      </c>
      <c r="I29" s="11" t="s">
        <v>109</v>
      </c>
      <c r="J29" s="11">
        <v>3101188102</v>
      </c>
      <c r="K29" s="11">
        <v>4600079361</v>
      </c>
      <c r="L29" s="15">
        <v>92600</v>
      </c>
      <c r="M29" s="15">
        <f t="shared" si="4"/>
        <v>12038</v>
      </c>
      <c r="N29" s="15">
        <f t="shared" si="5"/>
        <v>104638</v>
      </c>
      <c r="O29" s="12"/>
      <c r="P29" s="13"/>
      <c r="Q29" s="14"/>
    </row>
    <row r="30" spans="1:17" ht="28.5">
      <c r="A30" s="16" t="s">
        <v>24</v>
      </c>
      <c r="B30" s="17">
        <v>10406</v>
      </c>
      <c r="C30" s="18">
        <v>62023000200003</v>
      </c>
      <c r="D30" s="18" t="s">
        <v>41</v>
      </c>
      <c r="E30" s="18" t="s">
        <v>110</v>
      </c>
      <c r="F30" s="19">
        <v>909000</v>
      </c>
      <c r="G30" s="11" t="s">
        <v>111</v>
      </c>
      <c r="H30" s="11" t="s">
        <v>21</v>
      </c>
      <c r="I30" s="11" t="s">
        <v>112</v>
      </c>
      <c r="J30" s="11" t="s">
        <v>113</v>
      </c>
      <c r="K30" s="11">
        <v>4600078394</v>
      </c>
      <c r="L30" s="15">
        <v>475800</v>
      </c>
      <c r="M30" s="15">
        <f t="shared" si="4"/>
        <v>61854</v>
      </c>
      <c r="N30" s="15">
        <f t="shared" si="5"/>
        <v>537654</v>
      </c>
      <c r="O30" s="12"/>
      <c r="P30" s="13"/>
      <c r="Q30" s="14"/>
    </row>
    <row r="31" spans="1:17" ht="28.5">
      <c r="A31" s="16" t="s">
        <v>25</v>
      </c>
      <c r="B31" s="17">
        <v>29904</v>
      </c>
      <c r="C31" s="18">
        <v>62023000500002</v>
      </c>
      <c r="D31" s="18" t="s">
        <v>41</v>
      </c>
      <c r="E31" s="18" t="s">
        <v>114</v>
      </c>
      <c r="F31" s="19">
        <v>1</v>
      </c>
      <c r="G31" s="11" t="s">
        <v>111</v>
      </c>
      <c r="H31" s="11" t="s">
        <v>21</v>
      </c>
      <c r="I31" s="11" t="s">
        <v>115</v>
      </c>
      <c r="J31" s="11" t="s">
        <v>116</v>
      </c>
      <c r="K31" s="11" t="s">
        <v>117</v>
      </c>
      <c r="L31" s="15">
        <v>87000</v>
      </c>
      <c r="M31" s="15">
        <f>L31*13%</f>
        <v>11310</v>
      </c>
      <c r="N31" s="15">
        <f>M31+L31</f>
        <v>98310</v>
      </c>
      <c r="O31" s="12"/>
      <c r="P31" s="13"/>
      <c r="Q31" s="14"/>
    </row>
    <row r="32" spans="1:17" ht="42.75">
      <c r="A32" s="16" t="s">
        <v>26</v>
      </c>
      <c r="B32" s="17" t="s">
        <v>118</v>
      </c>
      <c r="C32" s="18">
        <v>62023000700003</v>
      </c>
      <c r="D32" s="18" t="s">
        <v>41</v>
      </c>
      <c r="E32" s="18" t="s">
        <v>119</v>
      </c>
      <c r="F32" s="19">
        <v>2</v>
      </c>
      <c r="G32" s="11" t="s">
        <v>120</v>
      </c>
      <c r="H32" s="11" t="s">
        <v>21</v>
      </c>
      <c r="I32" s="11" t="s">
        <v>121</v>
      </c>
      <c r="J32" s="11" t="s">
        <v>122</v>
      </c>
      <c r="K32" s="11" t="s">
        <v>123</v>
      </c>
      <c r="L32" s="11"/>
      <c r="M32" s="11"/>
      <c r="N32" s="11"/>
      <c r="O32" s="14">
        <v>2512.71</v>
      </c>
      <c r="P32" s="14">
        <f>O32*13%</f>
        <v>326.65230000000003</v>
      </c>
      <c r="Q32" s="14">
        <f>P32+O32</f>
        <v>2839.3623000000002</v>
      </c>
    </row>
    <row r="33" spans="1:17" ht="114">
      <c r="A33" s="7" t="s">
        <v>20</v>
      </c>
      <c r="B33" s="8">
        <v>50201</v>
      </c>
      <c r="C33" s="9">
        <v>62023000100019</v>
      </c>
      <c r="D33" s="9" t="s">
        <v>60</v>
      </c>
      <c r="E33" s="9" t="s">
        <v>124</v>
      </c>
      <c r="F33" s="10">
        <v>83920000</v>
      </c>
      <c r="G33" s="11" t="s">
        <v>125</v>
      </c>
      <c r="H33" s="11" t="s">
        <v>126</v>
      </c>
      <c r="I33" s="11" t="s">
        <v>127</v>
      </c>
      <c r="J33" s="11" t="s">
        <v>128</v>
      </c>
      <c r="K33" s="11">
        <v>4600081201</v>
      </c>
      <c r="L33" s="15">
        <v>80375877.340000004</v>
      </c>
      <c r="M33" s="15">
        <f t="shared" ref="M33:M36" si="6">L33*13%</f>
        <v>10448864.054200001</v>
      </c>
      <c r="N33" s="15">
        <f t="shared" ref="N33:N34" si="7">M33+L33</f>
        <v>90824741.394199997</v>
      </c>
      <c r="O33" s="12"/>
      <c r="P33" s="13"/>
      <c r="Q33" s="14"/>
    </row>
    <row r="34" spans="1:17" ht="114">
      <c r="A34" s="7" t="s">
        <v>23</v>
      </c>
      <c r="B34" s="8">
        <v>50201</v>
      </c>
      <c r="C34" s="9">
        <v>62023000300005</v>
      </c>
      <c r="D34" s="9" t="s">
        <v>60</v>
      </c>
      <c r="E34" s="9" t="s">
        <v>129</v>
      </c>
      <c r="F34" s="10">
        <v>39000000</v>
      </c>
      <c r="G34" s="11" t="s">
        <v>125</v>
      </c>
      <c r="H34" s="11" t="s">
        <v>126</v>
      </c>
      <c r="I34" s="11" t="s">
        <v>127</v>
      </c>
      <c r="J34" s="11" t="s">
        <v>128</v>
      </c>
      <c r="K34" s="11">
        <v>4600081201</v>
      </c>
      <c r="L34" s="15">
        <v>34154156.780000001</v>
      </c>
      <c r="M34" s="15">
        <f t="shared" si="6"/>
        <v>4440040.3814000003</v>
      </c>
      <c r="N34" s="15">
        <f t="shared" si="7"/>
        <v>38594197.161400005</v>
      </c>
      <c r="O34" s="12"/>
      <c r="P34" s="13"/>
      <c r="Q34" s="14"/>
    </row>
    <row r="35" spans="1:17" ht="28.5">
      <c r="A35" s="40" t="s">
        <v>20</v>
      </c>
      <c r="B35" s="41" t="s">
        <v>130</v>
      </c>
      <c r="C35" s="42">
        <v>62023000100015</v>
      </c>
      <c r="D35" s="42" t="s">
        <v>41</v>
      </c>
      <c r="E35" s="43" t="s">
        <v>131</v>
      </c>
      <c r="F35" s="36">
        <v>2760040.49</v>
      </c>
      <c r="G35" s="11" t="s">
        <v>132</v>
      </c>
      <c r="H35" s="11" t="s">
        <v>21</v>
      </c>
      <c r="I35" s="11" t="s">
        <v>133</v>
      </c>
      <c r="J35" s="11" t="s">
        <v>134</v>
      </c>
      <c r="K35" s="11">
        <v>4600079296</v>
      </c>
      <c r="L35" s="15">
        <v>1089300</v>
      </c>
      <c r="M35" s="15">
        <f t="shared" si="6"/>
        <v>141609</v>
      </c>
      <c r="N35" s="15">
        <f>L35+M35</f>
        <v>1230909</v>
      </c>
      <c r="O35" s="12"/>
      <c r="P35" s="13"/>
      <c r="Q35" s="14"/>
    </row>
    <row r="36" spans="1:17" ht="28.5">
      <c r="A36" s="30"/>
      <c r="B36" s="30"/>
      <c r="C36" s="30"/>
      <c r="D36" s="30"/>
      <c r="E36" s="30"/>
      <c r="F36" s="30"/>
      <c r="G36" s="11" t="s">
        <v>132</v>
      </c>
      <c r="H36" s="11" t="s">
        <v>21</v>
      </c>
      <c r="I36" s="23" t="s">
        <v>135</v>
      </c>
      <c r="J36" s="11" t="s">
        <v>136</v>
      </c>
      <c r="K36" s="11">
        <v>4600079495</v>
      </c>
      <c r="L36" s="15">
        <v>574608</v>
      </c>
      <c r="M36" s="15">
        <f t="shared" si="6"/>
        <v>74699.040000000008</v>
      </c>
      <c r="N36" s="15">
        <f>M36+L36</f>
        <v>649307.04</v>
      </c>
      <c r="O36" s="12"/>
      <c r="P36" s="13"/>
      <c r="Q36" s="14"/>
    </row>
    <row r="37" spans="1:17" ht="28.5">
      <c r="A37" s="31"/>
      <c r="B37" s="31"/>
      <c r="C37" s="31"/>
      <c r="D37" s="31"/>
      <c r="E37" s="31"/>
      <c r="F37" s="31"/>
      <c r="G37" s="11" t="s">
        <v>132</v>
      </c>
      <c r="H37" s="11" t="s">
        <v>21</v>
      </c>
      <c r="I37" s="23" t="s">
        <v>137</v>
      </c>
      <c r="J37" s="11" t="s">
        <v>138</v>
      </c>
      <c r="K37" s="11">
        <v>4600079266</v>
      </c>
      <c r="L37" s="11"/>
      <c r="M37" s="11"/>
      <c r="N37" s="11"/>
      <c r="O37" s="14">
        <v>161.97</v>
      </c>
      <c r="P37" s="14">
        <f>O37*13%</f>
        <v>21.056100000000001</v>
      </c>
      <c r="Q37" s="14">
        <f>P37+O37</f>
        <v>183.02609999999999</v>
      </c>
    </row>
    <row r="38" spans="1:17" ht="28.5">
      <c r="A38" s="7" t="s">
        <v>25</v>
      </c>
      <c r="B38" s="8">
        <v>50104</v>
      </c>
      <c r="C38" s="9">
        <v>62023000500003</v>
      </c>
      <c r="D38" s="9" t="s">
        <v>41</v>
      </c>
      <c r="E38" s="9" t="s">
        <v>139</v>
      </c>
      <c r="F38" s="10">
        <v>90000</v>
      </c>
      <c r="G38" s="11" t="s">
        <v>140</v>
      </c>
      <c r="H38" s="11" t="s">
        <v>21</v>
      </c>
      <c r="I38" s="11" t="s">
        <v>31</v>
      </c>
      <c r="J38" s="11" t="s">
        <v>141</v>
      </c>
      <c r="K38" s="11">
        <v>4600078851</v>
      </c>
      <c r="L38" s="15">
        <v>79640</v>
      </c>
      <c r="M38" s="15">
        <f t="shared" ref="M38:M40" si="8">L38*13%</f>
        <v>10353.200000000001</v>
      </c>
      <c r="N38" s="15">
        <f t="shared" ref="N38:N40" si="9">M38+L38</f>
        <v>89993.2</v>
      </c>
      <c r="O38" s="12"/>
      <c r="P38" s="13"/>
      <c r="Q38" s="14"/>
    </row>
    <row r="39" spans="1:17">
      <c r="A39" s="40" t="s">
        <v>20</v>
      </c>
      <c r="B39" s="41" t="s">
        <v>234</v>
      </c>
      <c r="C39" s="42">
        <v>62023000100016</v>
      </c>
      <c r="D39" s="42" t="s">
        <v>41</v>
      </c>
      <c r="E39" s="42" t="s">
        <v>235</v>
      </c>
      <c r="F39" s="36">
        <v>1339838.33</v>
      </c>
      <c r="G39" s="32" t="s">
        <v>142</v>
      </c>
      <c r="H39" s="11" t="s">
        <v>21</v>
      </c>
      <c r="I39" s="11" t="s">
        <v>143</v>
      </c>
      <c r="J39" s="11">
        <v>3101363887</v>
      </c>
      <c r="K39" s="11">
        <v>4600079416</v>
      </c>
      <c r="L39" s="24">
        <v>268000</v>
      </c>
      <c r="M39" s="15">
        <f t="shared" si="8"/>
        <v>34840</v>
      </c>
      <c r="N39" s="15">
        <f t="shared" si="9"/>
        <v>302840</v>
      </c>
      <c r="O39" s="12"/>
      <c r="P39" s="13"/>
      <c r="Q39" s="14"/>
    </row>
    <row r="40" spans="1:17" ht="28.5">
      <c r="A40" s="30"/>
      <c r="B40" s="30"/>
      <c r="C40" s="30"/>
      <c r="D40" s="30"/>
      <c r="E40" s="30"/>
      <c r="F40" s="30"/>
      <c r="G40" s="30"/>
      <c r="H40" s="11" t="s">
        <v>21</v>
      </c>
      <c r="I40" s="11" t="s">
        <v>144</v>
      </c>
      <c r="J40" s="11">
        <v>3101242129</v>
      </c>
      <c r="K40" s="11">
        <v>4600079257</v>
      </c>
      <c r="L40" s="15">
        <v>766970</v>
      </c>
      <c r="M40" s="15">
        <f t="shared" si="8"/>
        <v>99706.1</v>
      </c>
      <c r="N40" s="15">
        <f t="shared" si="9"/>
        <v>866676.1</v>
      </c>
      <c r="O40" s="12"/>
      <c r="P40" s="13"/>
      <c r="Q40" s="14"/>
    </row>
    <row r="41" spans="1:17">
      <c r="A41" s="31"/>
      <c r="B41" s="31"/>
      <c r="C41" s="31"/>
      <c r="D41" s="31"/>
      <c r="E41" s="31"/>
      <c r="F41" s="31"/>
      <c r="G41" s="31"/>
      <c r="H41" s="37" t="s">
        <v>145</v>
      </c>
      <c r="I41" s="38"/>
      <c r="J41" s="38"/>
      <c r="K41" s="38"/>
      <c r="L41" s="38"/>
      <c r="M41" s="38"/>
      <c r="N41" s="38"/>
      <c r="O41" s="38"/>
      <c r="P41" s="38"/>
      <c r="Q41" s="39"/>
    </row>
    <row r="42" spans="1:17" ht="42.75">
      <c r="A42" s="16" t="s">
        <v>20</v>
      </c>
      <c r="B42" s="17">
        <v>10299</v>
      </c>
      <c r="C42" s="18">
        <v>62023000100020</v>
      </c>
      <c r="D42" s="18" t="s">
        <v>41</v>
      </c>
      <c r="E42" s="18" t="s">
        <v>146</v>
      </c>
      <c r="F42" s="19">
        <v>1</v>
      </c>
      <c r="G42" s="11" t="s">
        <v>147</v>
      </c>
      <c r="H42" s="11" t="s">
        <v>21</v>
      </c>
      <c r="I42" s="11" t="s">
        <v>148</v>
      </c>
      <c r="J42" s="11">
        <v>3101310098</v>
      </c>
      <c r="K42" s="11" t="s">
        <v>149</v>
      </c>
      <c r="L42" s="15">
        <v>59605.74</v>
      </c>
      <c r="M42" s="15">
        <f>L42*13%</f>
        <v>7748.7461999999996</v>
      </c>
      <c r="N42" s="15">
        <f>M42+L42</f>
        <v>67354.486199999999</v>
      </c>
      <c r="O42" s="12"/>
      <c r="P42" s="13"/>
      <c r="Q42" s="14"/>
    </row>
    <row r="43" spans="1:17" ht="38.25">
      <c r="A43" s="16" t="s">
        <v>20</v>
      </c>
      <c r="B43" s="17">
        <v>10701</v>
      </c>
      <c r="C43" s="18">
        <v>62023000100022</v>
      </c>
      <c r="D43" s="18" t="s">
        <v>32</v>
      </c>
      <c r="E43" s="25" t="s">
        <v>150</v>
      </c>
      <c r="F43" s="19">
        <v>474300</v>
      </c>
      <c r="G43" s="11" t="s">
        <v>151</v>
      </c>
      <c r="H43" s="11" t="s">
        <v>152</v>
      </c>
      <c r="I43" s="11"/>
      <c r="J43" s="11"/>
      <c r="K43" s="11"/>
      <c r="L43" s="11"/>
      <c r="M43" s="11"/>
      <c r="N43" s="11"/>
      <c r="O43" s="12"/>
      <c r="P43" s="13"/>
      <c r="Q43" s="14"/>
    </row>
    <row r="44" spans="1:17" ht="57">
      <c r="A44" s="16" t="s">
        <v>20</v>
      </c>
      <c r="B44" s="17">
        <v>10807</v>
      </c>
      <c r="C44" s="18">
        <v>62023000100023</v>
      </c>
      <c r="D44" s="18" t="s">
        <v>60</v>
      </c>
      <c r="E44" s="18" t="s">
        <v>153</v>
      </c>
      <c r="F44" s="19">
        <v>1</v>
      </c>
      <c r="G44" s="11" t="s">
        <v>154</v>
      </c>
      <c r="H44" s="26" t="s">
        <v>3</v>
      </c>
      <c r="I44" s="26"/>
      <c r="J44" s="26"/>
      <c r="K44" s="26"/>
      <c r="L44" s="26"/>
      <c r="M44" s="26"/>
      <c r="N44" s="26"/>
      <c r="O44" s="26"/>
      <c r="P44" s="26"/>
      <c r="Q44" s="26"/>
    </row>
    <row r="45" spans="1:17" ht="28.5">
      <c r="A45" s="16" t="s">
        <v>24</v>
      </c>
      <c r="B45" s="17">
        <v>10101</v>
      </c>
      <c r="C45" s="18">
        <v>62023000200004</v>
      </c>
      <c r="D45" s="18" t="s">
        <v>37</v>
      </c>
      <c r="E45" s="18" t="s">
        <v>155</v>
      </c>
      <c r="F45" s="19">
        <v>1</v>
      </c>
      <c r="G45" s="11" t="s">
        <v>156</v>
      </c>
      <c r="H45" s="26" t="s">
        <v>3</v>
      </c>
      <c r="I45" s="26"/>
      <c r="J45" s="26"/>
      <c r="K45" s="26"/>
      <c r="L45" s="26"/>
      <c r="M45" s="26"/>
      <c r="N45" s="26"/>
      <c r="O45" s="26"/>
      <c r="P45" s="26"/>
      <c r="Q45" s="26"/>
    </row>
    <row r="46" spans="1:17">
      <c r="A46" s="16" t="s">
        <v>25</v>
      </c>
      <c r="B46" s="17">
        <v>20306</v>
      </c>
      <c r="C46" s="18">
        <v>62023000500004</v>
      </c>
      <c r="D46" s="18" t="s">
        <v>41</v>
      </c>
      <c r="E46" s="18" t="s">
        <v>157</v>
      </c>
      <c r="F46" s="19">
        <v>1</v>
      </c>
      <c r="G46" s="11" t="s">
        <v>158</v>
      </c>
      <c r="H46" s="26" t="s">
        <v>3</v>
      </c>
      <c r="I46" s="11"/>
      <c r="J46" s="11"/>
      <c r="K46" s="11"/>
      <c r="L46" s="11"/>
      <c r="M46" s="11"/>
      <c r="N46" s="11"/>
      <c r="O46" s="12"/>
      <c r="P46" s="13"/>
      <c r="Q46" s="14"/>
    </row>
    <row r="47" spans="1:17" ht="42.75">
      <c r="A47" s="16" t="s">
        <v>23</v>
      </c>
      <c r="B47" s="17">
        <v>50102</v>
      </c>
      <c r="C47" s="18">
        <v>62023000300007</v>
      </c>
      <c r="D47" s="18" t="s">
        <v>60</v>
      </c>
      <c r="E47" s="18" t="s">
        <v>159</v>
      </c>
      <c r="F47" s="19">
        <v>1</v>
      </c>
      <c r="G47" s="11" t="s">
        <v>160</v>
      </c>
      <c r="H47" s="11" t="s">
        <v>21</v>
      </c>
      <c r="I47" s="11" t="s">
        <v>161</v>
      </c>
      <c r="J47" s="11">
        <v>3101568373</v>
      </c>
      <c r="K47" s="11" t="s">
        <v>162</v>
      </c>
      <c r="L47" s="11"/>
      <c r="M47" s="11"/>
      <c r="N47" s="11"/>
      <c r="O47" s="12">
        <v>57224</v>
      </c>
      <c r="P47" s="14">
        <f>O47*13%</f>
        <v>7439.12</v>
      </c>
      <c r="Q47" s="14">
        <f>P47+O47</f>
        <v>64663.12</v>
      </c>
    </row>
    <row r="48" spans="1:17" ht="28.5">
      <c r="A48" s="40" t="s">
        <v>20</v>
      </c>
      <c r="B48" s="41">
        <v>50106</v>
      </c>
      <c r="C48" s="42">
        <v>62023000100021</v>
      </c>
      <c r="D48" s="42" t="s">
        <v>41</v>
      </c>
      <c r="E48" s="42" t="s">
        <v>163</v>
      </c>
      <c r="F48" s="10">
        <v>340825</v>
      </c>
      <c r="G48" s="11" t="s">
        <v>164</v>
      </c>
      <c r="H48" s="11" t="s">
        <v>21</v>
      </c>
      <c r="I48" s="11" t="s">
        <v>29</v>
      </c>
      <c r="J48" s="11" t="s">
        <v>165</v>
      </c>
      <c r="K48" s="11">
        <v>4600079448</v>
      </c>
      <c r="L48" s="15">
        <v>141750</v>
      </c>
      <c r="M48" s="15">
        <f>L48*13%</f>
        <v>18427.5</v>
      </c>
      <c r="N48" s="15">
        <f>M48+L48</f>
        <v>160177.5</v>
      </c>
      <c r="O48" s="12"/>
      <c r="P48" s="13"/>
      <c r="Q48" s="14"/>
    </row>
    <row r="49" spans="1:17" ht="28.5">
      <c r="A49" s="31"/>
      <c r="B49" s="31"/>
      <c r="C49" s="31"/>
      <c r="D49" s="31"/>
      <c r="E49" s="31"/>
      <c r="F49" s="10"/>
      <c r="G49" s="11" t="s">
        <v>164</v>
      </c>
      <c r="H49" s="11" t="s">
        <v>21</v>
      </c>
      <c r="I49" s="23" t="s">
        <v>166</v>
      </c>
      <c r="J49" s="11" t="s">
        <v>167</v>
      </c>
      <c r="K49" s="27">
        <v>4600079392</v>
      </c>
      <c r="L49" s="15">
        <v>240000</v>
      </c>
      <c r="M49" s="11">
        <v>0</v>
      </c>
      <c r="N49" s="15">
        <v>240000</v>
      </c>
      <c r="O49" s="12"/>
      <c r="P49" s="13"/>
      <c r="Q49" s="14"/>
    </row>
    <row r="50" spans="1:17" ht="42.75">
      <c r="A50" s="16" t="s">
        <v>20</v>
      </c>
      <c r="B50" s="17">
        <v>10899</v>
      </c>
      <c r="C50" s="18">
        <v>62023000100026</v>
      </c>
      <c r="D50" s="18" t="s">
        <v>168</v>
      </c>
      <c r="E50" s="18" t="s">
        <v>169</v>
      </c>
      <c r="F50" s="19">
        <v>1</v>
      </c>
      <c r="G50" s="11" t="s">
        <v>170</v>
      </c>
      <c r="H50" s="26" t="s">
        <v>171</v>
      </c>
      <c r="I50" s="11"/>
      <c r="J50" s="11"/>
      <c r="K50" s="11"/>
      <c r="L50" s="11"/>
      <c r="M50" s="11"/>
      <c r="N50" s="11"/>
      <c r="O50" s="12"/>
      <c r="P50" s="13"/>
      <c r="Q50" s="14"/>
    </row>
    <row r="51" spans="1:17" ht="28.5">
      <c r="A51" s="16" t="s">
        <v>25</v>
      </c>
      <c r="B51" s="17">
        <v>50103</v>
      </c>
      <c r="C51" s="18">
        <v>62023000500005</v>
      </c>
      <c r="D51" s="18" t="s">
        <v>41</v>
      </c>
      <c r="E51" s="18" t="s">
        <v>172</v>
      </c>
      <c r="F51" s="19">
        <v>450000</v>
      </c>
      <c r="G51" s="11" t="s">
        <v>173</v>
      </c>
      <c r="H51" s="26" t="s">
        <v>3</v>
      </c>
      <c r="I51" s="11"/>
      <c r="J51" s="11"/>
      <c r="K51" s="11"/>
      <c r="L51" s="11"/>
      <c r="M51" s="11"/>
      <c r="N51" s="11"/>
      <c r="O51" s="12"/>
      <c r="P51" s="13"/>
      <c r="Q51" s="14"/>
    </row>
    <row r="52" spans="1:17" ht="28.5">
      <c r="A52" s="16" t="s">
        <v>20</v>
      </c>
      <c r="B52" s="17">
        <v>20304</v>
      </c>
      <c r="C52" s="18">
        <v>62023000100025</v>
      </c>
      <c r="D52" s="18" t="s">
        <v>41</v>
      </c>
      <c r="E52" s="18" t="s">
        <v>174</v>
      </c>
      <c r="F52" s="19">
        <v>4</v>
      </c>
      <c r="G52" s="11" t="s">
        <v>175</v>
      </c>
      <c r="H52" s="11" t="s">
        <v>21</v>
      </c>
      <c r="I52" s="11" t="s">
        <v>176</v>
      </c>
      <c r="J52" s="11">
        <v>3101209749</v>
      </c>
      <c r="K52" s="11" t="s">
        <v>177</v>
      </c>
      <c r="L52" s="14">
        <v>87730</v>
      </c>
      <c r="M52" s="13">
        <f>L52*13%</f>
        <v>11404.9</v>
      </c>
      <c r="N52" s="14">
        <f>M52+L52</f>
        <v>99134.9</v>
      </c>
      <c r="O52" s="12"/>
      <c r="P52" s="13"/>
      <c r="Q52" s="14"/>
    </row>
    <row r="53" spans="1:17">
      <c r="A53" s="16" t="s">
        <v>20</v>
      </c>
      <c r="B53" s="17">
        <v>50105</v>
      </c>
      <c r="C53" s="18">
        <v>62023000100029</v>
      </c>
      <c r="D53" s="18" t="s">
        <v>60</v>
      </c>
      <c r="E53" s="18" t="s">
        <v>178</v>
      </c>
      <c r="F53" s="19">
        <v>1</v>
      </c>
      <c r="G53" s="11" t="s">
        <v>179</v>
      </c>
      <c r="H53" s="11" t="s">
        <v>21</v>
      </c>
      <c r="I53" s="11" t="s">
        <v>76</v>
      </c>
      <c r="J53" s="11" t="s">
        <v>180</v>
      </c>
      <c r="K53" s="11" t="s">
        <v>181</v>
      </c>
      <c r="L53" s="11"/>
      <c r="M53" s="11"/>
      <c r="N53" s="11"/>
      <c r="O53" s="14">
        <v>126289.21</v>
      </c>
      <c r="P53" s="22">
        <f t="shared" ref="P53" si="10">O53*13%</f>
        <v>16417.597300000001</v>
      </c>
      <c r="Q53" s="14">
        <f t="shared" ref="Q53" si="11">P53+O53</f>
        <v>142706.80730000001</v>
      </c>
    </row>
    <row r="54" spans="1:17" ht="57">
      <c r="A54" s="16" t="s">
        <v>20</v>
      </c>
      <c r="B54" s="17">
        <v>10807</v>
      </c>
      <c r="C54" s="18">
        <v>62023000100030</v>
      </c>
      <c r="D54" s="18" t="s">
        <v>41</v>
      </c>
      <c r="E54" s="18" t="s">
        <v>153</v>
      </c>
      <c r="F54" s="19">
        <v>1</v>
      </c>
      <c r="G54" s="11" t="s">
        <v>182</v>
      </c>
      <c r="H54" s="11" t="s">
        <v>21</v>
      </c>
      <c r="I54" s="11" t="s">
        <v>183</v>
      </c>
      <c r="J54" s="11">
        <v>3101136314</v>
      </c>
      <c r="K54" s="11" t="s">
        <v>184</v>
      </c>
      <c r="L54" s="14">
        <v>232537.5</v>
      </c>
      <c r="M54" s="14">
        <f>L54*13%</f>
        <v>30229.875</v>
      </c>
      <c r="N54" s="14">
        <f>M54+L54</f>
        <v>262767.375</v>
      </c>
      <c r="O54" s="12"/>
      <c r="P54" s="13"/>
      <c r="Q54" s="14"/>
    </row>
    <row r="55" spans="1:17" ht="57">
      <c r="A55" s="16" t="s">
        <v>20</v>
      </c>
      <c r="B55" s="17">
        <v>10701</v>
      </c>
      <c r="C55" s="18">
        <v>62023000100028</v>
      </c>
      <c r="D55" s="18" t="s">
        <v>32</v>
      </c>
      <c r="E55" s="18" t="s">
        <v>185</v>
      </c>
      <c r="F55" s="19">
        <v>160000</v>
      </c>
      <c r="G55" s="11" t="s">
        <v>186</v>
      </c>
      <c r="H55" s="11" t="s">
        <v>21</v>
      </c>
      <c r="I55" s="11" t="s">
        <v>187</v>
      </c>
      <c r="J55" s="11" t="s">
        <v>188</v>
      </c>
      <c r="K55" s="11">
        <v>4600078722</v>
      </c>
      <c r="L55" s="11"/>
      <c r="M55" s="11"/>
      <c r="N55" s="11"/>
      <c r="O55" s="14">
        <v>250</v>
      </c>
      <c r="P55" s="14">
        <f>O55*2%</f>
        <v>5</v>
      </c>
      <c r="Q55" s="14">
        <f>P55+O55</f>
        <v>255</v>
      </c>
    </row>
    <row r="56" spans="1:17" ht="28.5">
      <c r="A56" s="16" t="s">
        <v>20</v>
      </c>
      <c r="B56" s="17">
        <v>20401</v>
      </c>
      <c r="C56" s="18">
        <v>62023000100033</v>
      </c>
      <c r="D56" s="18" t="s">
        <v>41</v>
      </c>
      <c r="E56" s="18" t="s">
        <v>189</v>
      </c>
      <c r="F56" s="19">
        <v>200000</v>
      </c>
      <c r="G56" s="11" t="s">
        <v>190</v>
      </c>
      <c r="H56" s="11" t="s">
        <v>21</v>
      </c>
      <c r="I56" s="11" t="s">
        <v>31</v>
      </c>
      <c r="J56" s="11" t="s">
        <v>141</v>
      </c>
      <c r="K56" s="11">
        <v>4600080141</v>
      </c>
      <c r="L56" s="15">
        <v>115000</v>
      </c>
      <c r="M56" s="15">
        <f>L56*13%</f>
        <v>14950</v>
      </c>
      <c r="N56" s="15">
        <f>M56+L56</f>
        <v>129950</v>
      </c>
      <c r="O56" s="12"/>
      <c r="P56" s="13"/>
      <c r="Q56" s="14"/>
    </row>
    <row r="57" spans="1:17" ht="28.5">
      <c r="A57" s="7" t="s">
        <v>20</v>
      </c>
      <c r="B57" s="8">
        <v>59903</v>
      </c>
      <c r="C57" s="9">
        <v>62023000100032</v>
      </c>
      <c r="D57" s="9" t="s">
        <v>41</v>
      </c>
      <c r="E57" s="9" t="s">
        <v>191</v>
      </c>
      <c r="F57" s="10">
        <v>5300000</v>
      </c>
      <c r="G57" s="11" t="s">
        <v>192</v>
      </c>
      <c r="H57" s="11" t="s">
        <v>21</v>
      </c>
      <c r="I57" s="11" t="s">
        <v>28</v>
      </c>
      <c r="J57" s="11" t="s">
        <v>193</v>
      </c>
      <c r="K57" s="11">
        <v>4600080382</v>
      </c>
      <c r="L57" s="11"/>
      <c r="M57" s="11"/>
      <c r="N57" s="11"/>
      <c r="O57" s="14">
        <v>7498.64</v>
      </c>
      <c r="P57" s="13">
        <f>O57*13%</f>
        <v>974.82320000000004</v>
      </c>
      <c r="Q57" s="14">
        <f>P57+O57</f>
        <v>8473.4632000000001</v>
      </c>
    </row>
    <row r="58" spans="1:17" ht="28.5">
      <c r="A58" s="33" t="s">
        <v>20</v>
      </c>
      <c r="B58" s="34" t="s">
        <v>194</v>
      </c>
      <c r="C58" s="35">
        <v>62023000100036</v>
      </c>
      <c r="D58" s="35" t="s">
        <v>41</v>
      </c>
      <c r="E58" s="35" t="s">
        <v>195</v>
      </c>
      <c r="F58" s="29">
        <v>1540657.66</v>
      </c>
      <c r="G58" s="32" t="s">
        <v>196</v>
      </c>
      <c r="H58" s="11" t="s">
        <v>21</v>
      </c>
      <c r="I58" s="11" t="s">
        <v>197</v>
      </c>
      <c r="J58" s="11">
        <v>3101104017</v>
      </c>
      <c r="K58" s="11">
        <v>4600080992</v>
      </c>
      <c r="L58" s="15">
        <v>84582</v>
      </c>
      <c r="M58" s="15">
        <f t="shared" ref="M58:M61" si="12">L58*2%</f>
        <v>1691.64</v>
      </c>
      <c r="N58" s="15">
        <f t="shared" ref="N58:N62" si="13">M58+L58</f>
        <v>86273.64</v>
      </c>
      <c r="O58" s="12"/>
      <c r="P58" s="13"/>
      <c r="Q58" s="14"/>
    </row>
    <row r="59" spans="1:17">
      <c r="A59" s="30"/>
      <c r="B59" s="30"/>
      <c r="C59" s="30"/>
      <c r="D59" s="30"/>
      <c r="E59" s="30"/>
      <c r="F59" s="30"/>
      <c r="G59" s="30"/>
      <c r="H59" s="11" t="s">
        <v>21</v>
      </c>
      <c r="I59" s="11" t="s">
        <v>198</v>
      </c>
      <c r="J59" s="11">
        <v>3101160697</v>
      </c>
      <c r="K59" s="11">
        <v>4600080768</v>
      </c>
      <c r="L59" s="15">
        <v>379325</v>
      </c>
      <c r="M59" s="15">
        <f t="shared" si="12"/>
        <v>7586.5</v>
      </c>
      <c r="N59" s="15">
        <f t="shared" si="13"/>
        <v>386911.5</v>
      </c>
      <c r="O59" s="12"/>
      <c r="P59" s="13"/>
      <c r="Q59" s="14"/>
    </row>
    <row r="60" spans="1:17">
      <c r="A60" s="31"/>
      <c r="B60" s="31"/>
      <c r="C60" s="31"/>
      <c r="D60" s="31"/>
      <c r="E60" s="31"/>
      <c r="F60" s="31"/>
      <c r="G60" s="31"/>
      <c r="H60" s="11" t="s">
        <v>21</v>
      </c>
      <c r="I60" s="11" t="s">
        <v>199</v>
      </c>
      <c r="J60" s="11">
        <v>3101077573</v>
      </c>
      <c r="K60" s="11">
        <v>4600080769</v>
      </c>
      <c r="L60" s="15">
        <v>554000</v>
      </c>
      <c r="M60" s="15">
        <f t="shared" si="12"/>
        <v>11080</v>
      </c>
      <c r="N60" s="15">
        <f t="shared" si="13"/>
        <v>565080</v>
      </c>
      <c r="O60" s="12"/>
      <c r="P60" s="13"/>
      <c r="Q60" s="14"/>
    </row>
    <row r="61" spans="1:17" ht="38.25">
      <c r="A61" s="16" t="s">
        <v>20</v>
      </c>
      <c r="B61" s="17">
        <v>10701</v>
      </c>
      <c r="C61" s="18">
        <v>62023000100037</v>
      </c>
      <c r="D61" s="18" t="s">
        <v>32</v>
      </c>
      <c r="E61" s="25" t="s">
        <v>200</v>
      </c>
      <c r="F61" s="19">
        <v>474300</v>
      </c>
      <c r="G61" s="11" t="s">
        <v>201</v>
      </c>
      <c r="H61" s="11" t="s">
        <v>21</v>
      </c>
      <c r="I61" s="11" t="s">
        <v>93</v>
      </c>
      <c r="J61" s="11" t="s">
        <v>94</v>
      </c>
      <c r="K61" s="11">
        <v>4600078996</v>
      </c>
      <c r="L61" s="15">
        <v>465000</v>
      </c>
      <c r="M61" s="15">
        <f t="shared" si="12"/>
        <v>9300</v>
      </c>
      <c r="N61" s="15">
        <f t="shared" si="13"/>
        <v>474300</v>
      </c>
      <c r="O61" s="12"/>
      <c r="P61" s="13"/>
      <c r="Q61" s="14"/>
    </row>
    <row r="62" spans="1:17" ht="42.75">
      <c r="A62" s="16" t="s">
        <v>23</v>
      </c>
      <c r="B62" s="17">
        <v>10203</v>
      </c>
      <c r="C62" s="18">
        <v>62023000300009</v>
      </c>
      <c r="D62" s="18" t="s">
        <v>32</v>
      </c>
      <c r="E62" s="18" t="s">
        <v>202</v>
      </c>
      <c r="F62" s="19">
        <v>1</v>
      </c>
      <c r="G62" s="11" t="s">
        <v>203</v>
      </c>
      <c r="H62" s="11" t="s">
        <v>21</v>
      </c>
      <c r="I62" s="11" t="s">
        <v>204</v>
      </c>
      <c r="J62" s="11">
        <v>3101227869</v>
      </c>
      <c r="K62" s="11" t="s">
        <v>205</v>
      </c>
      <c r="L62" s="15">
        <v>6700</v>
      </c>
      <c r="M62" s="15">
        <f>L62*13%</f>
        <v>871</v>
      </c>
      <c r="N62" s="15">
        <f t="shared" si="13"/>
        <v>7571</v>
      </c>
      <c r="O62" s="12"/>
      <c r="P62" s="13"/>
      <c r="Q62" s="14"/>
    </row>
    <row r="63" spans="1:17" ht="57">
      <c r="A63" s="16" t="s">
        <v>23</v>
      </c>
      <c r="B63" s="17" t="s">
        <v>206</v>
      </c>
      <c r="C63" s="18">
        <v>62023000300010</v>
      </c>
      <c r="D63" s="18" t="s">
        <v>41</v>
      </c>
      <c r="E63" s="18" t="s">
        <v>207</v>
      </c>
      <c r="F63" s="19">
        <v>3</v>
      </c>
      <c r="G63" s="11" t="s">
        <v>208</v>
      </c>
      <c r="H63" s="23" t="s">
        <v>3</v>
      </c>
      <c r="I63" s="28"/>
      <c r="J63" s="28"/>
      <c r="K63" s="28"/>
      <c r="L63" s="28"/>
      <c r="M63" s="28"/>
      <c r="N63" s="28"/>
      <c r="O63" s="28"/>
      <c r="P63" s="28"/>
      <c r="Q63" s="27"/>
    </row>
    <row r="64" spans="1:17" ht="42.75">
      <c r="A64" s="16" t="s">
        <v>25</v>
      </c>
      <c r="B64" s="17">
        <v>20306</v>
      </c>
      <c r="C64" s="18">
        <v>62023000500006</v>
      </c>
      <c r="D64" s="18" t="s">
        <v>41</v>
      </c>
      <c r="E64" s="18" t="s">
        <v>209</v>
      </c>
      <c r="F64" s="19">
        <v>1</v>
      </c>
      <c r="G64" s="11" t="s">
        <v>210</v>
      </c>
      <c r="H64" s="11" t="s">
        <v>21</v>
      </c>
      <c r="I64" s="11" t="s">
        <v>211</v>
      </c>
      <c r="J64" s="11">
        <v>3101661822</v>
      </c>
      <c r="K64" s="11" t="s">
        <v>212</v>
      </c>
      <c r="L64" s="15">
        <v>5400</v>
      </c>
      <c r="M64" s="15">
        <f>L64*13%</f>
        <v>702</v>
      </c>
      <c r="N64" s="15">
        <f>M64+L64</f>
        <v>6102</v>
      </c>
      <c r="O64" s="12"/>
      <c r="P64" s="13"/>
      <c r="Q64" s="14"/>
    </row>
    <row r="65" spans="1:17" ht="57">
      <c r="A65" s="7" t="s">
        <v>20</v>
      </c>
      <c r="B65" s="8">
        <v>10701</v>
      </c>
      <c r="C65" s="9">
        <v>62023000100038</v>
      </c>
      <c r="D65" s="9" t="s">
        <v>32</v>
      </c>
      <c r="E65" s="9" t="s">
        <v>213</v>
      </c>
      <c r="F65" s="10">
        <v>272340</v>
      </c>
      <c r="G65" s="11" t="s">
        <v>214</v>
      </c>
      <c r="H65" s="11" t="s">
        <v>21</v>
      </c>
      <c r="I65" s="11" t="s">
        <v>93</v>
      </c>
      <c r="J65" s="11" t="s">
        <v>94</v>
      </c>
      <c r="K65" s="11">
        <v>4600079609</v>
      </c>
      <c r="L65" s="15">
        <v>267000</v>
      </c>
      <c r="M65" s="15">
        <f>L65*2%</f>
        <v>5340</v>
      </c>
      <c r="N65" s="15">
        <f>M65+L65</f>
        <v>272340</v>
      </c>
      <c r="O65" s="12"/>
      <c r="P65" s="13"/>
      <c r="Q65" s="14"/>
    </row>
    <row r="66" spans="1:17" ht="42.75">
      <c r="A66" s="7" t="s">
        <v>20</v>
      </c>
      <c r="B66" s="8">
        <v>10701</v>
      </c>
      <c r="C66" s="9">
        <v>62023000100039</v>
      </c>
      <c r="D66" s="9" t="s">
        <v>32</v>
      </c>
      <c r="E66" s="9" t="s">
        <v>215</v>
      </c>
      <c r="F66" s="10">
        <v>284580</v>
      </c>
      <c r="G66" s="11" t="s">
        <v>216</v>
      </c>
      <c r="H66" s="11" t="s">
        <v>21</v>
      </c>
      <c r="I66" s="11" t="s">
        <v>93</v>
      </c>
      <c r="J66" s="11" t="s">
        <v>94</v>
      </c>
      <c r="K66" s="11">
        <v>4600079865</v>
      </c>
      <c r="L66" s="15">
        <v>279000</v>
      </c>
      <c r="M66" s="15">
        <f>L66*2%</f>
        <v>5580</v>
      </c>
      <c r="N66" s="15">
        <f>M66+L66</f>
        <v>284580</v>
      </c>
      <c r="O66" s="12"/>
      <c r="P66" s="13"/>
      <c r="Q66" s="14"/>
    </row>
    <row r="67" spans="1:17" ht="28.5">
      <c r="A67" s="7" t="s">
        <v>20</v>
      </c>
      <c r="B67" s="8">
        <v>20301</v>
      </c>
      <c r="C67" s="9">
        <v>62023000100034</v>
      </c>
      <c r="D67" s="9" t="s">
        <v>41</v>
      </c>
      <c r="E67" s="9" t="s">
        <v>217</v>
      </c>
      <c r="F67" s="10">
        <v>1019925</v>
      </c>
      <c r="G67" s="11" t="s">
        <v>218</v>
      </c>
      <c r="H67" s="11" t="s">
        <v>21</v>
      </c>
      <c r="I67" s="11" t="s">
        <v>198</v>
      </c>
      <c r="J67" s="11">
        <v>3101160697</v>
      </c>
      <c r="K67" s="11">
        <v>4600081359</v>
      </c>
      <c r="L67" s="11"/>
      <c r="M67" s="11"/>
      <c r="N67" s="11"/>
      <c r="O67" s="12"/>
      <c r="P67" s="13"/>
      <c r="Q67" s="14"/>
    </row>
    <row r="68" spans="1:17" ht="28.5">
      <c r="A68" s="7" t="s">
        <v>22</v>
      </c>
      <c r="B68" s="8">
        <v>59903</v>
      </c>
      <c r="C68" s="9">
        <v>62023000600003</v>
      </c>
      <c r="D68" s="9" t="s">
        <v>41</v>
      </c>
      <c r="E68" s="9" t="s">
        <v>219</v>
      </c>
      <c r="F68" s="10">
        <v>23829721.850000001</v>
      </c>
      <c r="G68" s="11" t="s">
        <v>220</v>
      </c>
      <c r="H68" s="11" t="s">
        <v>21</v>
      </c>
      <c r="I68" s="11" t="s">
        <v>30</v>
      </c>
      <c r="J68" s="11">
        <v>3101181152</v>
      </c>
      <c r="K68" s="11">
        <v>4600080970</v>
      </c>
      <c r="L68" s="15">
        <v>21087975</v>
      </c>
      <c r="M68" s="15">
        <f>L68*13%</f>
        <v>2741436.75</v>
      </c>
      <c r="N68" s="15">
        <f>M68+L68</f>
        <v>23829411.75</v>
      </c>
      <c r="O68" s="12"/>
      <c r="P68" s="13"/>
      <c r="Q68" s="14"/>
    </row>
    <row r="69" spans="1:17" ht="42.75">
      <c r="A69" s="7" t="s">
        <v>20</v>
      </c>
      <c r="B69" s="8">
        <v>10503</v>
      </c>
      <c r="C69" s="9">
        <v>62023000100041</v>
      </c>
      <c r="D69" s="9" t="s">
        <v>41</v>
      </c>
      <c r="E69" s="9" t="s">
        <v>221</v>
      </c>
      <c r="F69" s="10">
        <v>2251700</v>
      </c>
      <c r="G69" s="11" t="s">
        <v>222</v>
      </c>
      <c r="H69" s="11" t="s">
        <v>21</v>
      </c>
      <c r="I69" s="11" t="s">
        <v>223</v>
      </c>
      <c r="J69" s="11">
        <v>3101571871</v>
      </c>
      <c r="K69" s="11">
        <v>4600079912</v>
      </c>
      <c r="L69" s="15">
        <v>1820000</v>
      </c>
      <c r="M69" s="15">
        <v>0</v>
      </c>
      <c r="N69" s="15">
        <f>L69</f>
        <v>1820000</v>
      </c>
      <c r="O69" s="12"/>
      <c r="P69" s="13"/>
      <c r="Q69" s="14"/>
    </row>
    <row r="70" spans="1:17" ht="42.75">
      <c r="A70" s="7" t="s">
        <v>23</v>
      </c>
      <c r="B70" s="8">
        <v>10701</v>
      </c>
      <c r="C70" s="9">
        <v>62023000300016</v>
      </c>
      <c r="D70" s="9" t="s">
        <v>32</v>
      </c>
      <c r="E70" s="9" t="s">
        <v>224</v>
      </c>
      <c r="F70" s="10">
        <v>259896</v>
      </c>
      <c r="G70" s="11" t="s">
        <v>225</v>
      </c>
      <c r="H70" s="11" t="s">
        <v>21</v>
      </c>
      <c r="I70" s="11" t="s">
        <v>27</v>
      </c>
      <c r="J70" s="11" t="s">
        <v>226</v>
      </c>
      <c r="K70" s="11">
        <v>4600079923</v>
      </c>
      <c r="L70" s="15">
        <v>254800</v>
      </c>
      <c r="M70" s="15">
        <f>L70*2%</f>
        <v>5096</v>
      </c>
      <c r="N70" s="15">
        <f>M70+L70</f>
        <v>259896</v>
      </c>
      <c r="O70" s="12"/>
      <c r="P70" s="13"/>
      <c r="Q70" s="14"/>
    </row>
    <row r="71" spans="1:17" ht="57">
      <c r="A71" s="7" t="s">
        <v>23</v>
      </c>
      <c r="B71" s="8">
        <v>10701</v>
      </c>
      <c r="C71" s="9">
        <v>62023000300017</v>
      </c>
      <c r="D71" s="9" t="s">
        <v>32</v>
      </c>
      <c r="E71" s="9" t="s">
        <v>227</v>
      </c>
      <c r="F71" s="10">
        <v>94860</v>
      </c>
      <c r="G71" s="11" t="s">
        <v>228</v>
      </c>
      <c r="H71" s="11" t="s">
        <v>21</v>
      </c>
      <c r="I71" s="11" t="s">
        <v>93</v>
      </c>
      <c r="J71" s="11" t="s">
        <v>94</v>
      </c>
      <c r="K71" s="11">
        <v>4600080092</v>
      </c>
      <c r="L71" s="15">
        <v>93000</v>
      </c>
      <c r="M71" s="15">
        <f t="shared" ref="M71:M72" si="14">L71*2%</f>
        <v>1860</v>
      </c>
      <c r="N71" s="15">
        <f t="shared" ref="N71:N72" si="15">L71+M71</f>
        <v>94860</v>
      </c>
      <c r="O71" s="12"/>
      <c r="P71" s="13"/>
      <c r="Q71" s="14"/>
    </row>
    <row r="72" spans="1:17" ht="42.75">
      <c r="A72" s="7" t="s">
        <v>20</v>
      </c>
      <c r="B72" s="8">
        <v>10701</v>
      </c>
      <c r="C72" s="9">
        <v>62023000100040</v>
      </c>
      <c r="D72" s="9" t="s">
        <v>32</v>
      </c>
      <c r="E72" s="9" t="s">
        <v>229</v>
      </c>
      <c r="F72" s="10">
        <v>664020</v>
      </c>
      <c r="G72" s="11" t="s">
        <v>230</v>
      </c>
      <c r="H72" s="11" t="s">
        <v>21</v>
      </c>
      <c r="I72" s="11" t="s">
        <v>93</v>
      </c>
      <c r="J72" s="11" t="s">
        <v>94</v>
      </c>
      <c r="K72" s="11">
        <v>4600080526</v>
      </c>
      <c r="L72" s="15">
        <v>651000</v>
      </c>
      <c r="M72" s="15">
        <f t="shared" si="14"/>
        <v>13020</v>
      </c>
      <c r="N72" s="15">
        <f t="shared" si="15"/>
        <v>664020</v>
      </c>
      <c r="O72" s="12"/>
      <c r="P72" s="13"/>
      <c r="Q72" s="14"/>
    </row>
  </sheetData>
  <mergeCells count="44">
    <mergeCell ref="I9:K9"/>
    <mergeCell ref="A1:Q1"/>
    <mergeCell ref="A2:Q2"/>
    <mergeCell ref="A3:Q3"/>
    <mergeCell ref="A4:Q4"/>
    <mergeCell ref="F19:F20"/>
    <mergeCell ref="A26:A29"/>
    <mergeCell ref="B26:B29"/>
    <mergeCell ref="C26:C29"/>
    <mergeCell ref="D26:D29"/>
    <mergeCell ref="E26:E29"/>
    <mergeCell ref="F26:F29"/>
    <mergeCell ref="A19:A20"/>
    <mergeCell ref="B19:B20"/>
    <mergeCell ref="C19:C20"/>
    <mergeCell ref="D19:D20"/>
    <mergeCell ref="E19:E20"/>
    <mergeCell ref="G26:G29"/>
    <mergeCell ref="A35:A37"/>
    <mergeCell ref="B35:B37"/>
    <mergeCell ref="C35:C37"/>
    <mergeCell ref="D35:D37"/>
    <mergeCell ref="E35:E37"/>
    <mergeCell ref="F35:F37"/>
    <mergeCell ref="F39:F41"/>
    <mergeCell ref="G39:G41"/>
    <mergeCell ref="H41:Q41"/>
    <mergeCell ref="A48:A49"/>
    <mergeCell ref="B48:B49"/>
    <mergeCell ref="C48:C49"/>
    <mergeCell ref="D48:D49"/>
    <mergeCell ref="E48:E49"/>
    <mergeCell ref="A39:A41"/>
    <mergeCell ref="B39:B41"/>
    <mergeCell ref="C39:C41"/>
    <mergeCell ref="D39:D41"/>
    <mergeCell ref="E39:E41"/>
    <mergeCell ref="F58:F60"/>
    <mergeCell ref="G58:G60"/>
    <mergeCell ref="A58:A60"/>
    <mergeCell ref="B58:B60"/>
    <mergeCell ref="C58:C60"/>
    <mergeCell ref="D58:D60"/>
    <mergeCell ref="E58:E60"/>
  </mergeCells>
  <pageMargins left="0.23622047244094491" right="0.23622047244094491" top="0.55118110236220474" bottom="0.55118110236220474" header="0.11811023622047245" footer="0.31496062992125984"/>
  <pageSetup paperSize="5"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2023</vt:lpstr>
      <vt:lpstr>'2023'!Área_de_impresión</vt:lpstr>
      <vt:lpstr>'2023'!Títulos_a_imprimir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Chinchilla Montoya</dc:creator>
  <cp:lastModifiedBy>Hannia Hernández González</cp:lastModifiedBy>
  <cp:lastPrinted>2023-11-17T15:42:00Z</cp:lastPrinted>
  <dcterms:created xsi:type="dcterms:W3CDTF">2017-07-05T17:14:34Z</dcterms:created>
  <dcterms:modified xsi:type="dcterms:W3CDTF">2023-11-17T15:42:40Z</dcterms:modified>
</cp:coreProperties>
</file>